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9440" windowHeight="11760" tabRatio="922" activeTab="0"/>
  </bookViews>
  <sheets>
    <sheet name="Männer_Übersicht" sheetId="1" r:id="rId1"/>
    <sheet name="Männer_Achtelfinale" sheetId="10" r:id="rId2"/>
    <sheet name="Männer_Viertelfinale" sheetId="6" r:id="rId3"/>
    <sheet name="Männer_Halbfinale" sheetId="7" r:id="rId4"/>
    <sheet name="Frauen_Übersicht" sheetId="2" r:id="rId5"/>
    <sheet name="Frauen_Viertelfinale" sheetId="13" r:id="rId6"/>
    <sheet name="Frauen_Halbfinale" sheetId="8" r:id="rId7"/>
  </sheets>
  <definedNames>
    <definedName name="_xlnm.Print_Area" localSheetId="5">'Frauen_Viertelfinale'!$A$1:$T$100</definedName>
    <definedName name="_xlnm.Print_Area" localSheetId="1">'Männer_Achtelfinale'!$A$1:$T$196</definedName>
    <definedName name="_xlnm.Print_Area" localSheetId="2">'Männer_Viertelfinale'!$A$1:$T$100</definedName>
  </definedNames>
  <calcPr calcId="145621"/>
</workbook>
</file>

<file path=xl/sharedStrings.xml><?xml version="1.0" encoding="utf-8"?>
<sst xmlns="http://schemas.openxmlformats.org/spreadsheetml/2006/main" count="615" uniqueCount="96">
  <si>
    <t>Sp Nr</t>
  </si>
  <si>
    <t>Mannschaft</t>
  </si>
  <si>
    <t>MP</t>
  </si>
  <si>
    <t>SP</t>
  </si>
  <si>
    <t>Erg</t>
  </si>
  <si>
    <t>SV</t>
  </si>
  <si>
    <t>Sp 1</t>
  </si>
  <si>
    <t>-</t>
  </si>
  <si>
    <t>:</t>
  </si>
  <si>
    <t>Sp 2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</si>
  <si>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</si>
  <si>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</si>
  <si>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</si>
  <si>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</si>
  <si>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</si>
  <si>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</si>
  <si>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</si>
  <si>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</si>
  <si>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</si>
  <si>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Sp 12</t>
  </si>
  <si>
    <t>Sp 13</t>
  </si>
  <si>
    <t>Sp 14</t>
  </si>
  <si>
    <t>Sp 15</t>
  </si>
  <si>
    <t>Sp 16</t>
  </si>
  <si>
    <t>Sp 17</t>
  </si>
  <si>
    <t>Sp 18</t>
  </si>
  <si>
    <t>Sp 19</t>
  </si>
  <si>
    <t>Sp 20</t>
  </si>
  <si>
    <t>Sp 21</t>
  </si>
  <si>
    <t>Sp 22</t>
  </si>
  <si>
    <t>Sp 23</t>
  </si>
  <si>
    <t>Sp 24</t>
  </si>
  <si>
    <t>Sp 25</t>
  </si>
  <si>
    <t>Sp 26</t>
  </si>
  <si>
    <t>Sp 27</t>
  </si>
  <si>
    <t>Sp 28</t>
  </si>
  <si>
    <t>Sp 29</t>
  </si>
  <si>
    <t>SV =Sudden Victory</t>
  </si>
  <si>
    <t>Spiel-Nummer:</t>
  </si>
  <si>
    <t>Nr</t>
  </si>
  <si>
    <t>Rot markierte Mannschaften sind eine Runde weiter</t>
  </si>
  <si>
    <t>Sp1</t>
  </si>
  <si>
    <t>Sp2</t>
  </si>
  <si>
    <t>Sp3</t>
  </si>
  <si>
    <t>Sp4</t>
  </si>
  <si>
    <t>Sp5</t>
  </si>
  <si>
    <t>Sp6</t>
  </si>
  <si>
    <t>Sp7</t>
  </si>
  <si>
    <t>Sp8</t>
  </si>
  <si>
    <t>OKV - Pokal Männer 2022</t>
  </si>
  <si>
    <t>Die vier Finalisten qualifizieren sich für den KVS - Pokal 2023</t>
  </si>
  <si>
    <t>OKV - Pokal Frauen 2022</t>
  </si>
  <si>
    <t>Finalturnier - 28.05.2022 in Sörnewitz</t>
  </si>
  <si>
    <t>Finalturnier - 29.05.2022 in Sörnewitz (wenn Sörnewitz sich qualifiziert, dann evtl. Chemie Radebeul)</t>
  </si>
  <si>
    <t>Halbfinale - 01.05.2022</t>
  </si>
  <si>
    <t>Halbfinale - 30.04.22</t>
  </si>
  <si>
    <t>Viertelfinale - 12.03.2022</t>
  </si>
  <si>
    <t>Freilos</t>
  </si>
  <si>
    <t>KV Bautzen 1951</t>
  </si>
  <si>
    <t>SSV Turbine Dresden</t>
  </si>
  <si>
    <t>ESV Lok Hoyerswerda</t>
  </si>
  <si>
    <t>SG Einheit Dresden-Mitte</t>
  </si>
  <si>
    <t>KSV 1991 Freital 2.</t>
  </si>
  <si>
    <t>SV Turbine Bautzen</t>
  </si>
  <si>
    <t>SV TuR Dresden</t>
  </si>
  <si>
    <t>Thonberger SC 1931</t>
  </si>
  <si>
    <t>SV KOWEG Görlitz</t>
  </si>
  <si>
    <t>MSV Blau-Weiß Kreckwitz</t>
  </si>
  <si>
    <t>MSV Bautzen 04 2.</t>
  </si>
  <si>
    <t>SV Blau-Weiß Deutsch-Ossig</t>
  </si>
  <si>
    <t>SV Pirna Süd</t>
  </si>
  <si>
    <t>ESV Lok Wülknitz</t>
  </si>
  <si>
    <t>TSV Weißenberg-Gröditz</t>
  </si>
  <si>
    <t>Baruther SV 90</t>
  </si>
  <si>
    <t>SG Kleinröhrsdorf</t>
  </si>
  <si>
    <t>KSV Dresden-Leuben</t>
  </si>
  <si>
    <t>Dresdner SV 1910</t>
  </si>
  <si>
    <t>SSV Stahl Rietschen</t>
  </si>
  <si>
    <t>SV Biehla-Cunnersdorf</t>
  </si>
  <si>
    <t>SG Lückersdorf-Gelenau</t>
  </si>
  <si>
    <t>SV Burkau</t>
  </si>
  <si>
    <t>KV BW Rodewitz/Hochkirch</t>
  </si>
  <si>
    <t>Königswarthaer SV 1990</t>
  </si>
  <si>
    <t>VfB Hellerau-Klotzsche</t>
  </si>
  <si>
    <t>SV Feuerfest Wetro</t>
  </si>
  <si>
    <t>Radeberger SV</t>
  </si>
  <si>
    <t>KSV Dresden-Leuben 1.</t>
  </si>
  <si>
    <t>SV Motor Sörnewitz</t>
  </si>
  <si>
    <t>SV Dresden-Leuben 2.</t>
  </si>
  <si>
    <t>SC Hoyerswerda</t>
  </si>
  <si>
    <t>KSV 1991 Freital</t>
  </si>
  <si>
    <t>SV Laußnitz 2.</t>
  </si>
  <si>
    <t>Viertelfinale - 13.03.2022</t>
  </si>
  <si>
    <t>Achtelfinale - 15.01.2022</t>
  </si>
  <si>
    <t>Die vier Finalistinnen qualifizieren sich für den KVS - Pokal 2023</t>
  </si>
  <si>
    <t>TSV 1862 Radeburg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</si>
</sst>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8"/>
      <color rgb="FF00B0F0"/>
      <name val="Arial"/>
      <family val="2"/>
    </font>
    <font>
      <b/>
      <sz val="14"/>
      <color rgb="FF92D050"/>
      <name val="Arial"/>
      <family val="2"/>
    </font>
    <font>
      <b/>
      <sz val="14"/>
      <color rgb="FF00B0F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C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7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29" fillId="0" borderId="1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0" fillId="0" borderId="0" xfId="0" applyFont="1"/>
    <xf numFmtId="46" fontId="0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1" fillId="0" borderId="2" xfId="0" applyFont="1" applyFill="1" applyBorder="1" applyAlignment="1">
      <alignment vertical="center"/>
    </xf>
    <xf numFmtId="0" fontId="9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20" fontId="23" fillId="0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27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8"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  <dxf>
      <font>
        <color rgb="FF006600"/>
      </font>
      <border/>
    </dxf>
    <dxf>
      <font>
        <color rgb="FFC0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9"/>
  <sheetViews>
    <sheetView tabSelected="1" workbookViewId="0" topLeftCell="A7">
      <selection activeCell="T19" sqref="T19"/>
    </sheetView>
  </sheetViews>
  <sheetFormatPr defaultColWidth="11.5546875" defaultRowHeight="15"/>
  <cols>
    <col min="1" max="1" width="5.77734375" style="0" bestFit="1" customWidth="1"/>
    <col min="2" max="2" width="5.10546875" style="0" hidden="1" customWidth="1"/>
    <col min="3" max="3" width="24.5546875" style="0" customWidth="1"/>
    <col min="4" max="4" width="1.33203125" style="35" bestFit="1" customWidth="1"/>
    <col min="5" max="5" width="5.10546875" style="0" hidden="1" customWidth="1"/>
    <col min="6" max="6" width="24.5546875" style="0" customWidth="1"/>
    <col min="7" max="7" width="4.99609375" style="0" customWidth="1"/>
    <col min="8" max="8" width="1.33203125" style="0" bestFit="1" customWidth="1"/>
    <col min="9" max="10" width="4.99609375" style="0" customWidth="1"/>
    <col min="11" max="11" width="1.33203125" style="0" bestFit="1" customWidth="1"/>
    <col min="12" max="12" width="4.99609375" style="0" customWidth="1"/>
    <col min="13" max="13" width="6.77734375" style="0" customWidth="1"/>
    <col min="14" max="14" width="1.33203125" style="0" bestFit="1" customWidth="1"/>
    <col min="15" max="15" width="6.77734375" style="0" customWidth="1"/>
    <col min="16" max="16" width="4.77734375" style="35" bestFit="1" customWidth="1"/>
    <col min="257" max="257" width="5.77734375" style="0" bestFit="1" customWidth="1"/>
    <col min="258" max="258" width="11.5546875" style="0" hidden="1" customWidth="1"/>
    <col min="259" max="259" width="24.5546875" style="0" customWidth="1"/>
    <col min="260" max="260" width="1.33203125" style="0" bestFit="1" customWidth="1"/>
    <col min="261" max="261" width="11.5546875" style="0" hidden="1" customWidth="1"/>
    <col min="262" max="262" width="24.5546875" style="0" customWidth="1"/>
    <col min="263" max="263" width="4.99609375" style="0" customWidth="1"/>
    <col min="264" max="264" width="1.33203125" style="0" bestFit="1" customWidth="1"/>
    <col min="265" max="266" width="4.99609375" style="0" customWidth="1"/>
    <col min="267" max="267" width="1.33203125" style="0" bestFit="1" customWidth="1"/>
    <col min="268" max="268" width="4.99609375" style="0" customWidth="1"/>
    <col min="269" max="269" width="6.77734375" style="0" customWidth="1"/>
    <col min="270" max="270" width="1.33203125" style="0" bestFit="1" customWidth="1"/>
    <col min="271" max="271" width="6.77734375" style="0" customWidth="1"/>
    <col min="272" max="272" width="4.77734375" style="0" bestFit="1" customWidth="1"/>
    <col min="513" max="513" width="5.77734375" style="0" bestFit="1" customWidth="1"/>
    <col min="514" max="514" width="11.5546875" style="0" hidden="1" customWidth="1"/>
    <col min="515" max="515" width="24.5546875" style="0" customWidth="1"/>
    <col min="516" max="516" width="1.33203125" style="0" bestFit="1" customWidth="1"/>
    <col min="517" max="517" width="11.5546875" style="0" hidden="1" customWidth="1"/>
    <col min="518" max="518" width="24.5546875" style="0" customWidth="1"/>
    <col min="519" max="519" width="4.99609375" style="0" customWidth="1"/>
    <col min="520" max="520" width="1.33203125" style="0" bestFit="1" customWidth="1"/>
    <col min="521" max="522" width="4.99609375" style="0" customWidth="1"/>
    <col min="523" max="523" width="1.33203125" style="0" bestFit="1" customWidth="1"/>
    <col min="524" max="524" width="4.99609375" style="0" customWidth="1"/>
    <col min="525" max="525" width="6.77734375" style="0" customWidth="1"/>
    <col min="526" max="526" width="1.33203125" style="0" bestFit="1" customWidth="1"/>
    <col min="527" max="527" width="6.77734375" style="0" customWidth="1"/>
    <col min="528" max="528" width="4.77734375" style="0" bestFit="1" customWidth="1"/>
    <col min="769" max="769" width="5.77734375" style="0" bestFit="1" customWidth="1"/>
    <col min="770" max="770" width="11.5546875" style="0" hidden="1" customWidth="1"/>
    <col min="771" max="771" width="24.5546875" style="0" customWidth="1"/>
    <col min="772" max="772" width="1.33203125" style="0" bestFit="1" customWidth="1"/>
    <col min="773" max="773" width="11.5546875" style="0" hidden="1" customWidth="1"/>
    <col min="774" max="774" width="24.5546875" style="0" customWidth="1"/>
    <col min="775" max="775" width="4.99609375" style="0" customWidth="1"/>
    <col min="776" max="776" width="1.33203125" style="0" bestFit="1" customWidth="1"/>
    <col min="777" max="778" width="4.99609375" style="0" customWidth="1"/>
    <col min="779" max="779" width="1.33203125" style="0" bestFit="1" customWidth="1"/>
    <col min="780" max="780" width="4.99609375" style="0" customWidth="1"/>
    <col min="781" max="781" width="6.77734375" style="0" customWidth="1"/>
    <col min="782" max="782" width="1.33203125" style="0" bestFit="1" customWidth="1"/>
    <col min="783" max="783" width="6.77734375" style="0" customWidth="1"/>
    <col min="784" max="784" width="4.77734375" style="0" bestFit="1" customWidth="1"/>
    <col min="1025" max="1025" width="5.77734375" style="0" bestFit="1" customWidth="1"/>
    <col min="1026" max="1026" width="11.5546875" style="0" hidden="1" customWidth="1"/>
    <col min="1027" max="1027" width="24.5546875" style="0" customWidth="1"/>
    <col min="1028" max="1028" width="1.33203125" style="0" bestFit="1" customWidth="1"/>
    <col min="1029" max="1029" width="11.5546875" style="0" hidden="1" customWidth="1"/>
    <col min="1030" max="1030" width="24.5546875" style="0" customWidth="1"/>
    <col min="1031" max="1031" width="4.99609375" style="0" customWidth="1"/>
    <col min="1032" max="1032" width="1.33203125" style="0" bestFit="1" customWidth="1"/>
    <col min="1033" max="1034" width="4.99609375" style="0" customWidth="1"/>
    <col min="1035" max="1035" width="1.33203125" style="0" bestFit="1" customWidth="1"/>
    <col min="1036" max="1036" width="4.99609375" style="0" customWidth="1"/>
    <col min="1037" max="1037" width="6.77734375" style="0" customWidth="1"/>
    <col min="1038" max="1038" width="1.33203125" style="0" bestFit="1" customWidth="1"/>
    <col min="1039" max="1039" width="6.77734375" style="0" customWidth="1"/>
    <col min="1040" max="1040" width="4.77734375" style="0" bestFit="1" customWidth="1"/>
    <col min="1281" max="1281" width="5.77734375" style="0" bestFit="1" customWidth="1"/>
    <col min="1282" max="1282" width="11.5546875" style="0" hidden="1" customWidth="1"/>
    <col min="1283" max="1283" width="24.5546875" style="0" customWidth="1"/>
    <col min="1284" max="1284" width="1.33203125" style="0" bestFit="1" customWidth="1"/>
    <col min="1285" max="1285" width="11.5546875" style="0" hidden="1" customWidth="1"/>
    <col min="1286" max="1286" width="24.5546875" style="0" customWidth="1"/>
    <col min="1287" max="1287" width="4.99609375" style="0" customWidth="1"/>
    <col min="1288" max="1288" width="1.33203125" style="0" bestFit="1" customWidth="1"/>
    <col min="1289" max="1290" width="4.99609375" style="0" customWidth="1"/>
    <col min="1291" max="1291" width="1.33203125" style="0" bestFit="1" customWidth="1"/>
    <col min="1292" max="1292" width="4.99609375" style="0" customWidth="1"/>
    <col min="1293" max="1293" width="6.77734375" style="0" customWidth="1"/>
    <col min="1294" max="1294" width="1.33203125" style="0" bestFit="1" customWidth="1"/>
    <col min="1295" max="1295" width="6.77734375" style="0" customWidth="1"/>
    <col min="1296" max="1296" width="4.77734375" style="0" bestFit="1" customWidth="1"/>
    <col min="1537" max="1537" width="5.77734375" style="0" bestFit="1" customWidth="1"/>
    <col min="1538" max="1538" width="11.5546875" style="0" hidden="1" customWidth="1"/>
    <col min="1539" max="1539" width="24.5546875" style="0" customWidth="1"/>
    <col min="1540" max="1540" width="1.33203125" style="0" bestFit="1" customWidth="1"/>
    <col min="1541" max="1541" width="11.5546875" style="0" hidden="1" customWidth="1"/>
    <col min="1542" max="1542" width="24.5546875" style="0" customWidth="1"/>
    <col min="1543" max="1543" width="4.99609375" style="0" customWidth="1"/>
    <col min="1544" max="1544" width="1.33203125" style="0" bestFit="1" customWidth="1"/>
    <col min="1545" max="1546" width="4.99609375" style="0" customWidth="1"/>
    <col min="1547" max="1547" width="1.33203125" style="0" bestFit="1" customWidth="1"/>
    <col min="1548" max="1548" width="4.99609375" style="0" customWidth="1"/>
    <col min="1549" max="1549" width="6.77734375" style="0" customWidth="1"/>
    <col min="1550" max="1550" width="1.33203125" style="0" bestFit="1" customWidth="1"/>
    <col min="1551" max="1551" width="6.77734375" style="0" customWidth="1"/>
    <col min="1552" max="1552" width="4.77734375" style="0" bestFit="1" customWidth="1"/>
    <col min="1793" max="1793" width="5.77734375" style="0" bestFit="1" customWidth="1"/>
    <col min="1794" max="1794" width="11.5546875" style="0" hidden="1" customWidth="1"/>
    <col min="1795" max="1795" width="24.5546875" style="0" customWidth="1"/>
    <col min="1796" max="1796" width="1.33203125" style="0" bestFit="1" customWidth="1"/>
    <col min="1797" max="1797" width="11.5546875" style="0" hidden="1" customWidth="1"/>
    <col min="1798" max="1798" width="24.5546875" style="0" customWidth="1"/>
    <col min="1799" max="1799" width="4.99609375" style="0" customWidth="1"/>
    <col min="1800" max="1800" width="1.33203125" style="0" bestFit="1" customWidth="1"/>
    <col min="1801" max="1802" width="4.99609375" style="0" customWidth="1"/>
    <col min="1803" max="1803" width="1.33203125" style="0" bestFit="1" customWidth="1"/>
    <col min="1804" max="1804" width="4.99609375" style="0" customWidth="1"/>
    <col min="1805" max="1805" width="6.77734375" style="0" customWidth="1"/>
    <col min="1806" max="1806" width="1.33203125" style="0" bestFit="1" customWidth="1"/>
    <col min="1807" max="1807" width="6.77734375" style="0" customWidth="1"/>
    <col min="1808" max="1808" width="4.77734375" style="0" bestFit="1" customWidth="1"/>
    <col min="2049" max="2049" width="5.77734375" style="0" bestFit="1" customWidth="1"/>
    <col min="2050" max="2050" width="11.5546875" style="0" hidden="1" customWidth="1"/>
    <col min="2051" max="2051" width="24.5546875" style="0" customWidth="1"/>
    <col min="2052" max="2052" width="1.33203125" style="0" bestFit="1" customWidth="1"/>
    <col min="2053" max="2053" width="11.5546875" style="0" hidden="1" customWidth="1"/>
    <col min="2054" max="2054" width="24.5546875" style="0" customWidth="1"/>
    <col min="2055" max="2055" width="4.99609375" style="0" customWidth="1"/>
    <col min="2056" max="2056" width="1.33203125" style="0" bestFit="1" customWidth="1"/>
    <col min="2057" max="2058" width="4.99609375" style="0" customWidth="1"/>
    <col min="2059" max="2059" width="1.33203125" style="0" bestFit="1" customWidth="1"/>
    <col min="2060" max="2060" width="4.99609375" style="0" customWidth="1"/>
    <col min="2061" max="2061" width="6.77734375" style="0" customWidth="1"/>
    <col min="2062" max="2062" width="1.33203125" style="0" bestFit="1" customWidth="1"/>
    <col min="2063" max="2063" width="6.77734375" style="0" customWidth="1"/>
    <col min="2064" max="2064" width="4.77734375" style="0" bestFit="1" customWidth="1"/>
    <col min="2305" max="2305" width="5.77734375" style="0" bestFit="1" customWidth="1"/>
    <col min="2306" max="2306" width="11.5546875" style="0" hidden="1" customWidth="1"/>
    <col min="2307" max="2307" width="24.5546875" style="0" customWidth="1"/>
    <col min="2308" max="2308" width="1.33203125" style="0" bestFit="1" customWidth="1"/>
    <col min="2309" max="2309" width="11.5546875" style="0" hidden="1" customWidth="1"/>
    <col min="2310" max="2310" width="24.5546875" style="0" customWidth="1"/>
    <col min="2311" max="2311" width="4.99609375" style="0" customWidth="1"/>
    <col min="2312" max="2312" width="1.33203125" style="0" bestFit="1" customWidth="1"/>
    <col min="2313" max="2314" width="4.99609375" style="0" customWidth="1"/>
    <col min="2315" max="2315" width="1.33203125" style="0" bestFit="1" customWidth="1"/>
    <col min="2316" max="2316" width="4.99609375" style="0" customWidth="1"/>
    <col min="2317" max="2317" width="6.77734375" style="0" customWidth="1"/>
    <col min="2318" max="2318" width="1.33203125" style="0" bestFit="1" customWidth="1"/>
    <col min="2319" max="2319" width="6.77734375" style="0" customWidth="1"/>
    <col min="2320" max="2320" width="4.77734375" style="0" bestFit="1" customWidth="1"/>
    <col min="2561" max="2561" width="5.77734375" style="0" bestFit="1" customWidth="1"/>
    <col min="2562" max="2562" width="11.5546875" style="0" hidden="1" customWidth="1"/>
    <col min="2563" max="2563" width="24.5546875" style="0" customWidth="1"/>
    <col min="2564" max="2564" width="1.33203125" style="0" bestFit="1" customWidth="1"/>
    <col min="2565" max="2565" width="11.5546875" style="0" hidden="1" customWidth="1"/>
    <col min="2566" max="2566" width="24.5546875" style="0" customWidth="1"/>
    <col min="2567" max="2567" width="4.99609375" style="0" customWidth="1"/>
    <col min="2568" max="2568" width="1.33203125" style="0" bestFit="1" customWidth="1"/>
    <col min="2569" max="2570" width="4.99609375" style="0" customWidth="1"/>
    <col min="2571" max="2571" width="1.33203125" style="0" bestFit="1" customWidth="1"/>
    <col min="2572" max="2572" width="4.99609375" style="0" customWidth="1"/>
    <col min="2573" max="2573" width="6.77734375" style="0" customWidth="1"/>
    <col min="2574" max="2574" width="1.33203125" style="0" bestFit="1" customWidth="1"/>
    <col min="2575" max="2575" width="6.77734375" style="0" customWidth="1"/>
    <col min="2576" max="2576" width="4.77734375" style="0" bestFit="1" customWidth="1"/>
    <col min="2817" max="2817" width="5.77734375" style="0" bestFit="1" customWidth="1"/>
    <col min="2818" max="2818" width="11.5546875" style="0" hidden="1" customWidth="1"/>
    <col min="2819" max="2819" width="24.5546875" style="0" customWidth="1"/>
    <col min="2820" max="2820" width="1.33203125" style="0" bestFit="1" customWidth="1"/>
    <col min="2821" max="2821" width="11.5546875" style="0" hidden="1" customWidth="1"/>
    <col min="2822" max="2822" width="24.5546875" style="0" customWidth="1"/>
    <col min="2823" max="2823" width="4.99609375" style="0" customWidth="1"/>
    <col min="2824" max="2824" width="1.33203125" style="0" bestFit="1" customWidth="1"/>
    <col min="2825" max="2826" width="4.99609375" style="0" customWidth="1"/>
    <col min="2827" max="2827" width="1.33203125" style="0" bestFit="1" customWidth="1"/>
    <col min="2828" max="2828" width="4.99609375" style="0" customWidth="1"/>
    <col min="2829" max="2829" width="6.77734375" style="0" customWidth="1"/>
    <col min="2830" max="2830" width="1.33203125" style="0" bestFit="1" customWidth="1"/>
    <col min="2831" max="2831" width="6.77734375" style="0" customWidth="1"/>
    <col min="2832" max="2832" width="4.77734375" style="0" bestFit="1" customWidth="1"/>
    <col min="3073" max="3073" width="5.77734375" style="0" bestFit="1" customWidth="1"/>
    <col min="3074" max="3074" width="11.5546875" style="0" hidden="1" customWidth="1"/>
    <col min="3075" max="3075" width="24.5546875" style="0" customWidth="1"/>
    <col min="3076" max="3076" width="1.33203125" style="0" bestFit="1" customWidth="1"/>
    <col min="3077" max="3077" width="11.5546875" style="0" hidden="1" customWidth="1"/>
    <col min="3078" max="3078" width="24.5546875" style="0" customWidth="1"/>
    <col min="3079" max="3079" width="4.99609375" style="0" customWidth="1"/>
    <col min="3080" max="3080" width="1.33203125" style="0" bestFit="1" customWidth="1"/>
    <col min="3081" max="3082" width="4.99609375" style="0" customWidth="1"/>
    <col min="3083" max="3083" width="1.33203125" style="0" bestFit="1" customWidth="1"/>
    <col min="3084" max="3084" width="4.99609375" style="0" customWidth="1"/>
    <col min="3085" max="3085" width="6.77734375" style="0" customWidth="1"/>
    <col min="3086" max="3086" width="1.33203125" style="0" bestFit="1" customWidth="1"/>
    <col min="3087" max="3087" width="6.77734375" style="0" customWidth="1"/>
    <col min="3088" max="3088" width="4.77734375" style="0" bestFit="1" customWidth="1"/>
    <col min="3329" max="3329" width="5.77734375" style="0" bestFit="1" customWidth="1"/>
    <col min="3330" max="3330" width="11.5546875" style="0" hidden="1" customWidth="1"/>
    <col min="3331" max="3331" width="24.5546875" style="0" customWidth="1"/>
    <col min="3332" max="3332" width="1.33203125" style="0" bestFit="1" customWidth="1"/>
    <col min="3333" max="3333" width="11.5546875" style="0" hidden="1" customWidth="1"/>
    <col min="3334" max="3334" width="24.5546875" style="0" customWidth="1"/>
    <col min="3335" max="3335" width="4.99609375" style="0" customWidth="1"/>
    <col min="3336" max="3336" width="1.33203125" style="0" bestFit="1" customWidth="1"/>
    <col min="3337" max="3338" width="4.99609375" style="0" customWidth="1"/>
    <col min="3339" max="3339" width="1.33203125" style="0" bestFit="1" customWidth="1"/>
    <col min="3340" max="3340" width="4.99609375" style="0" customWidth="1"/>
    <col min="3341" max="3341" width="6.77734375" style="0" customWidth="1"/>
    <col min="3342" max="3342" width="1.33203125" style="0" bestFit="1" customWidth="1"/>
    <col min="3343" max="3343" width="6.77734375" style="0" customWidth="1"/>
    <col min="3344" max="3344" width="4.77734375" style="0" bestFit="1" customWidth="1"/>
    <col min="3585" max="3585" width="5.77734375" style="0" bestFit="1" customWidth="1"/>
    <col min="3586" max="3586" width="11.5546875" style="0" hidden="1" customWidth="1"/>
    <col min="3587" max="3587" width="24.5546875" style="0" customWidth="1"/>
    <col min="3588" max="3588" width="1.33203125" style="0" bestFit="1" customWidth="1"/>
    <col min="3589" max="3589" width="11.5546875" style="0" hidden="1" customWidth="1"/>
    <col min="3590" max="3590" width="24.5546875" style="0" customWidth="1"/>
    <col min="3591" max="3591" width="4.99609375" style="0" customWidth="1"/>
    <col min="3592" max="3592" width="1.33203125" style="0" bestFit="1" customWidth="1"/>
    <col min="3593" max="3594" width="4.99609375" style="0" customWidth="1"/>
    <col min="3595" max="3595" width="1.33203125" style="0" bestFit="1" customWidth="1"/>
    <col min="3596" max="3596" width="4.99609375" style="0" customWidth="1"/>
    <col min="3597" max="3597" width="6.77734375" style="0" customWidth="1"/>
    <col min="3598" max="3598" width="1.33203125" style="0" bestFit="1" customWidth="1"/>
    <col min="3599" max="3599" width="6.77734375" style="0" customWidth="1"/>
    <col min="3600" max="3600" width="4.77734375" style="0" bestFit="1" customWidth="1"/>
    <col min="3841" max="3841" width="5.77734375" style="0" bestFit="1" customWidth="1"/>
    <col min="3842" max="3842" width="11.5546875" style="0" hidden="1" customWidth="1"/>
    <col min="3843" max="3843" width="24.5546875" style="0" customWidth="1"/>
    <col min="3844" max="3844" width="1.33203125" style="0" bestFit="1" customWidth="1"/>
    <col min="3845" max="3845" width="11.5546875" style="0" hidden="1" customWidth="1"/>
    <col min="3846" max="3846" width="24.5546875" style="0" customWidth="1"/>
    <col min="3847" max="3847" width="4.99609375" style="0" customWidth="1"/>
    <col min="3848" max="3848" width="1.33203125" style="0" bestFit="1" customWidth="1"/>
    <col min="3849" max="3850" width="4.99609375" style="0" customWidth="1"/>
    <col min="3851" max="3851" width="1.33203125" style="0" bestFit="1" customWidth="1"/>
    <col min="3852" max="3852" width="4.99609375" style="0" customWidth="1"/>
    <col min="3853" max="3853" width="6.77734375" style="0" customWidth="1"/>
    <col min="3854" max="3854" width="1.33203125" style="0" bestFit="1" customWidth="1"/>
    <col min="3855" max="3855" width="6.77734375" style="0" customWidth="1"/>
    <col min="3856" max="3856" width="4.77734375" style="0" bestFit="1" customWidth="1"/>
    <col min="4097" max="4097" width="5.77734375" style="0" bestFit="1" customWidth="1"/>
    <col min="4098" max="4098" width="11.5546875" style="0" hidden="1" customWidth="1"/>
    <col min="4099" max="4099" width="24.5546875" style="0" customWidth="1"/>
    <col min="4100" max="4100" width="1.33203125" style="0" bestFit="1" customWidth="1"/>
    <col min="4101" max="4101" width="11.5546875" style="0" hidden="1" customWidth="1"/>
    <col min="4102" max="4102" width="24.5546875" style="0" customWidth="1"/>
    <col min="4103" max="4103" width="4.99609375" style="0" customWidth="1"/>
    <col min="4104" max="4104" width="1.33203125" style="0" bestFit="1" customWidth="1"/>
    <col min="4105" max="4106" width="4.99609375" style="0" customWidth="1"/>
    <col min="4107" max="4107" width="1.33203125" style="0" bestFit="1" customWidth="1"/>
    <col min="4108" max="4108" width="4.99609375" style="0" customWidth="1"/>
    <col min="4109" max="4109" width="6.77734375" style="0" customWidth="1"/>
    <col min="4110" max="4110" width="1.33203125" style="0" bestFit="1" customWidth="1"/>
    <col min="4111" max="4111" width="6.77734375" style="0" customWidth="1"/>
    <col min="4112" max="4112" width="4.77734375" style="0" bestFit="1" customWidth="1"/>
    <col min="4353" max="4353" width="5.77734375" style="0" bestFit="1" customWidth="1"/>
    <col min="4354" max="4354" width="11.5546875" style="0" hidden="1" customWidth="1"/>
    <col min="4355" max="4355" width="24.5546875" style="0" customWidth="1"/>
    <col min="4356" max="4356" width="1.33203125" style="0" bestFit="1" customWidth="1"/>
    <col min="4357" max="4357" width="11.5546875" style="0" hidden="1" customWidth="1"/>
    <col min="4358" max="4358" width="24.5546875" style="0" customWidth="1"/>
    <col min="4359" max="4359" width="4.99609375" style="0" customWidth="1"/>
    <col min="4360" max="4360" width="1.33203125" style="0" bestFit="1" customWidth="1"/>
    <col min="4361" max="4362" width="4.99609375" style="0" customWidth="1"/>
    <col min="4363" max="4363" width="1.33203125" style="0" bestFit="1" customWidth="1"/>
    <col min="4364" max="4364" width="4.99609375" style="0" customWidth="1"/>
    <col min="4365" max="4365" width="6.77734375" style="0" customWidth="1"/>
    <col min="4366" max="4366" width="1.33203125" style="0" bestFit="1" customWidth="1"/>
    <col min="4367" max="4367" width="6.77734375" style="0" customWidth="1"/>
    <col min="4368" max="4368" width="4.77734375" style="0" bestFit="1" customWidth="1"/>
    <col min="4609" max="4609" width="5.77734375" style="0" bestFit="1" customWidth="1"/>
    <col min="4610" max="4610" width="11.5546875" style="0" hidden="1" customWidth="1"/>
    <col min="4611" max="4611" width="24.5546875" style="0" customWidth="1"/>
    <col min="4612" max="4612" width="1.33203125" style="0" bestFit="1" customWidth="1"/>
    <col min="4613" max="4613" width="11.5546875" style="0" hidden="1" customWidth="1"/>
    <col min="4614" max="4614" width="24.5546875" style="0" customWidth="1"/>
    <col min="4615" max="4615" width="4.99609375" style="0" customWidth="1"/>
    <col min="4616" max="4616" width="1.33203125" style="0" bestFit="1" customWidth="1"/>
    <col min="4617" max="4618" width="4.99609375" style="0" customWidth="1"/>
    <col min="4619" max="4619" width="1.33203125" style="0" bestFit="1" customWidth="1"/>
    <col min="4620" max="4620" width="4.99609375" style="0" customWidth="1"/>
    <col min="4621" max="4621" width="6.77734375" style="0" customWidth="1"/>
    <col min="4622" max="4622" width="1.33203125" style="0" bestFit="1" customWidth="1"/>
    <col min="4623" max="4623" width="6.77734375" style="0" customWidth="1"/>
    <col min="4624" max="4624" width="4.77734375" style="0" bestFit="1" customWidth="1"/>
    <col min="4865" max="4865" width="5.77734375" style="0" bestFit="1" customWidth="1"/>
    <col min="4866" max="4866" width="11.5546875" style="0" hidden="1" customWidth="1"/>
    <col min="4867" max="4867" width="24.5546875" style="0" customWidth="1"/>
    <col min="4868" max="4868" width="1.33203125" style="0" bestFit="1" customWidth="1"/>
    <col min="4869" max="4869" width="11.5546875" style="0" hidden="1" customWidth="1"/>
    <col min="4870" max="4870" width="24.5546875" style="0" customWidth="1"/>
    <col min="4871" max="4871" width="4.99609375" style="0" customWidth="1"/>
    <col min="4872" max="4872" width="1.33203125" style="0" bestFit="1" customWidth="1"/>
    <col min="4873" max="4874" width="4.99609375" style="0" customWidth="1"/>
    <col min="4875" max="4875" width="1.33203125" style="0" bestFit="1" customWidth="1"/>
    <col min="4876" max="4876" width="4.99609375" style="0" customWidth="1"/>
    <col min="4877" max="4877" width="6.77734375" style="0" customWidth="1"/>
    <col min="4878" max="4878" width="1.33203125" style="0" bestFit="1" customWidth="1"/>
    <col min="4879" max="4879" width="6.77734375" style="0" customWidth="1"/>
    <col min="4880" max="4880" width="4.77734375" style="0" bestFit="1" customWidth="1"/>
    <col min="5121" max="5121" width="5.77734375" style="0" bestFit="1" customWidth="1"/>
    <col min="5122" max="5122" width="11.5546875" style="0" hidden="1" customWidth="1"/>
    <col min="5123" max="5123" width="24.5546875" style="0" customWidth="1"/>
    <col min="5124" max="5124" width="1.33203125" style="0" bestFit="1" customWidth="1"/>
    <col min="5125" max="5125" width="11.5546875" style="0" hidden="1" customWidth="1"/>
    <col min="5126" max="5126" width="24.5546875" style="0" customWidth="1"/>
    <col min="5127" max="5127" width="4.99609375" style="0" customWidth="1"/>
    <col min="5128" max="5128" width="1.33203125" style="0" bestFit="1" customWidth="1"/>
    <col min="5129" max="5130" width="4.99609375" style="0" customWidth="1"/>
    <col min="5131" max="5131" width="1.33203125" style="0" bestFit="1" customWidth="1"/>
    <col min="5132" max="5132" width="4.99609375" style="0" customWidth="1"/>
    <col min="5133" max="5133" width="6.77734375" style="0" customWidth="1"/>
    <col min="5134" max="5134" width="1.33203125" style="0" bestFit="1" customWidth="1"/>
    <col min="5135" max="5135" width="6.77734375" style="0" customWidth="1"/>
    <col min="5136" max="5136" width="4.77734375" style="0" bestFit="1" customWidth="1"/>
    <col min="5377" max="5377" width="5.77734375" style="0" bestFit="1" customWidth="1"/>
    <col min="5378" max="5378" width="11.5546875" style="0" hidden="1" customWidth="1"/>
    <col min="5379" max="5379" width="24.5546875" style="0" customWidth="1"/>
    <col min="5380" max="5380" width="1.33203125" style="0" bestFit="1" customWidth="1"/>
    <col min="5381" max="5381" width="11.5546875" style="0" hidden="1" customWidth="1"/>
    <col min="5382" max="5382" width="24.5546875" style="0" customWidth="1"/>
    <col min="5383" max="5383" width="4.99609375" style="0" customWidth="1"/>
    <col min="5384" max="5384" width="1.33203125" style="0" bestFit="1" customWidth="1"/>
    <col min="5385" max="5386" width="4.99609375" style="0" customWidth="1"/>
    <col min="5387" max="5387" width="1.33203125" style="0" bestFit="1" customWidth="1"/>
    <col min="5388" max="5388" width="4.99609375" style="0" customWidth="1"/>
    <col min="5389" max="5389" width="6.77734375" style="0" customWidth="1"/>
    <col min="5390" max="5390" width="1.33203125" style="0" bestFit="1" customWidth="1"/>
    <col min="5391" max="5391" width="6.77734375" style="0" customWidth="1"/>
    <col min="5392" max="5392" width="4.77734375" style="0" bestFit="1" customWidth="1"/>
    <col min="5633" max="5633" width="5.77734375" style="0" bestFit="1" customWidth="1"/>
    <col min="5634" max="5634" width="11.5546875" style="0" hidden="1" customWidth="1"/>
    <col min="5635" max="5635" width="24.5546875" style="0" customWidth="1"/>
    <col min="5636" max="5636" width="1.33203125" style="0" bestFit="1" customWidth="1"/>
    <col min="5637" max="5637" width="11.5546875" style="0" hidden="1" customWidth="1"/>
    <col min="5638" max="5638" width="24.5546875" style="0" customWidth="1"/>
    <col min="5639" max="5639" width="4.99609375" style="0" customWidth="1"/>
    <col min="5640" max="5640" width="1.33203125" style="0" bestFit="1" customWidth="1"/>
    <col min="5641" max="5642" width="4.99609375" style="0" customWidth="1"/>
    <col min="5643" max="5643" width="1.33203125" style="0" bestFit="1" customWidth="1"/>
    <col min="5644" max="5644" width="4.99609375" style="0" customWidth="1"/>
    <col min="5645" max="5645" width="6.77734375" style="0" customWidth="1"/>
    <col min="5646" max="5646" width="1.33203125" style="0" bestFit="1" customWidth="1"/>
    <col min="5647" max="5647" width="6.77734375" style="0" customWidth="1"/>
    <col min="5648" max="5648" width="4.77734375" style="0" bestFit="1" customWidth="1"/>
    <col min="5889" max="5889" width="5.77734375" style="0" bestFit="1" customWidth="1"/>
    <col min="5890" max="5890" width="11.5546875" style="0" hidden="1" customWidth="1"/>
    <col min="5891" max="5891" width="24.5546875" style="0" customWidth="1"/>
    <col min="5892" max="5892" width="1.33203125" style="0" bestFit="1" customWidth="1"/>
    <col min="5893" max="5893" width="11.5546875" style="0" hidden="1" customWidth="1"/>
    <col min="5894" max="5894" width="24.5546875" style="0" customWidth="1"/>
    <col min="5895" max="5895" width="4.99609375" style="0" customWidth="1"/>
    <col min="5896" max="5896" width="1.33203125" style="0" bestFit="1" customWidth="1"/>
    <col min="5897" max="5898" width="4.99609375" style="0" customWidth="1"/>
    <col min="5899" max="5899" width="1.33203125" style="0" bestFit="1" customWidth="1"/>
    <col min="5900" max="5900" width="4.99609375" style="0" customWidth="1"/>
    <col min="5901" max="5901" width="6.77734375" style="0" customWidth="1"/>
    <col min="5902" max="5902" width="1.33203125" style="0" bestFit="1" customWidth="1"/>
    <col min="5903" max="5903" width="6.77734375" style="0" customWidth="1"/>
    <col min="5904" max="5904" width="4.77734375" style="0" bestFit="1" customWidth="1"/>
    <col min="6145" max="6145" width="5.77734375" style="0" bestFit="1" customWidth="1"/>
    <col min="6146" max="6146" width="11.5546875" style="0" hidden="1" customWidth="1"/>
    <col min="6147" max="6147" width="24.5546875" style="0" customWidth="1"/>
    <col min="6148" max="6148" width="1.33203125" style="0" bestFit="1" customWidth="1"/>
    <col min="6149" max="6149" width="11.5546875" style="0" hidden="1" customWidth="1"/>
    <col min="6150" max="6150" width="24.5546875" style="0" customWidth="1"/>
    <col min="6151" max="6151" width="4.99609375" style="0" customWidth="1"/>
    <col min="6152" max="6152" width="1.33203125" style="0" bestFit="1" customWidth="1"/>
    <col min="6153" max="6154" width="4.99609375" style="0" customWidth="1"/>
    <col min="6155" max="6155" width="1.33203125" style="0" bestFit="1" customWidth="1"/>
    <col min="6156" max="6156" width="4.99609375" style="0" customWidth="1"/>
    <col min="6157" max="6157" width="6.77734375" style="0" customWidth="1"/>
    <col min="6158" max="6158" width="1.33203125" style="0" bestFit="1" customWidth="1"/>
    <col min="6159" max="6159" width="6.77734375" style="0" customWidth="1"/>
    <col min="6160" max="6160" width="4.77734375" style="0" bestFit="1" customWidth="1"/>
    <col min="6401" max="6401" width="5.77734375" style="0" bestFit="1" customWidth="1"/>
    <col min="6402" max="6402" width="11.5546875" style="0" hidden="1" customWidth="1"/>
    <col min="6403" max="6403" width="24.5546875" style="0" customWidth="1"/>
    <col min="6404" max="6404" width="1.33203125" style="0" bestFit="1" customWidth="1"/>
    <col min="6405" max="6405" width="11.5546875" style="0" hidden="1" customWidth="1"/>
    <col min="6406" max="6406" width="24.5546875" style="0" customWidth="1"/>
    <col min="6407" max="6407" width="4.99609375" style="0" customWidth="1"/>
    <col min="6408" max="6408" width="1.33203125" style="0" bestFit="1" customWidth="1"/>
    <col min="6409" max="6410" width="4.99609375" style="0" customWidth="1"/>
    <col min="6411" max="6411" width="1.33203125" style="0" bestFit="1" customWidth="1"/>
    <col min="6412" max="6412" width="4.99609375" style="0" customWidth="1"/>
    <col min="6413" max="6413" width="6.77734375" style="0" customWidth="1"/>
    <col min="6414" max="6414" width="1.33203125" style="0" bestFit="1" customWidth="1"/>
    <col min="6415" max="6415" width="6.77734375" style="0" customWidth="1"/>
    <col min="6416" max="6416" width="4.77734375" style="0" bestFit="1" customWidth="1"/>
    <col min="6657" max="6657" width="5.77734375" style="0" bestFit="1" customWidth="1"/>
    <col min="6658" max="6658" width="11.5546875" style="0" hidden="1" customWidth="1"/>
    <col min="6659" max="6659" width="24.5546875" style="0" customWidth="1"/>
    <col min="6660" max="6660" width="1.33203125" style="0" bestFit="1" customWidth="1"/>
    <col min="6661" max="6661" width="11.5546875" style="0" hidden="1" customWidth="1"/>
    <col min="6662" max="6662" width="24.5546875" style="0" customWidth="1"/>
    <col min="6663" max="6663" width="4.99609375" style="0" customWidth="1"/>
    <col min="6664" max="6664" width="1.33203125" style="0" bestFit="1" customWidth="1"/>
    <col min="6665" max="6666" width="4.99609375" style="0" customWidth="1"/>
    <col min="6667" max="6667" width="1.33203125" style="0" bestFit="1" customWidth="1"/>
    <col min="6668" max="6668" width="4.99609375" style="0" customWidth="1"/>
    <col min="6669" max="6669" width="6.77734375" style="0" customWidth="1"/>
    <col min="6670" max="6670" width="1.33203125" style="0" bestFit="1" customWidth="1"/>
    <col min="6671" max="6671" width="6.77734375" style="0" customWidth="1"/>
    <col min="6672" max="6672" width="4.77734375" style="0" bestFit="1" customWidth="1"/>
    <col min="6913" max="6913" width="5.77734375" style="0" bestFit="1" customWidth="1"/>
    <col min="6914" max="6914" width="11.5546875" style="0" hidden="1" customWidth="1"/>
    <col min="6915" max="6915" width="24.5546875" style="0" customWidth="1"/>
    <col min="6916" max="6916" width="1.33203125" style="0" bestFit="1" customWidth="1"/>
    <col min="6917" max="6917" width="11.5546875" style="0" hidden="1" customWidth="1"/>
    <col min="6918" max="6918" width="24.5546875" style="0" customWidth="1"/>
    <col min="6919" max="6919" width="4.99609375" style="0" customWidth="1"/>
    <col min="6920" max="6920" width="1.33203125" style="0" bestFit="1" customWidth="1"/>
    <col min="6921" max="6922" width="4.99609375" style="0" customWidth="1"/>
    <col min="6923" max="6923" width="1.33203125" style="0" bestFit="1" customWidth="1"/>
    <col min="6924" max="6924" width="4.99609375" style="0" customWidth="1"/>
    <col min="6925" max="6925" width="6.77734375" style="0" customWidth="1"/>
    <col min="6926" max="6926" width="1.33203125" style="0" bestFit="1" customWidth="1"/>
    <col min="6927" max="6927" width="6.77734375" style="0" customWidth="1"/>
    <col min="6928" max="6928" width="4.77734375" style="0" bestFit="1" customWidth="1"/>
    <col min="7169" max="7169" width="5.77734375" style="0" bestFit="1" customWidth="1"/>
    <col min="7170" max="7170" width="11.5546875" style="0" hidden="1" customWidth="1"/>
    <col min="7171" max="7171" width="24.5546875" style="0" customWidth="1"/>
    <col min="7172" max="7172" width="1.33203125" style="0" bestFit="1" customWidth="1"/>
    <col min="7173" max="7173" width="11.5546875" style="0" hidden="1" customWidth="1"/>
    <col min="7174" max="7174" width="24.5546875" style="0" customWidth="1"/>
    <col min="7175" max="7175" width="4.99609375" style="0" customWidth="1"/>
    <col min="7176" max="7176" width="1.33203125" style="0" bestFit="1" customWidth="1"/>
    <col min="7177" max="7178" width="4.99609375" style="0" customWidth="1"/>
    <col min="7179" max="7179" width="1.33203125" style="0" bestFit="1" customWidth="1"/>
    <col min="7180" max="7180" width="4.99609375" style="0" customWidth="1"/>
    <col min="7181" max="7181" width="6.77734375" style="0" customWidth="1"/>
    <col min="7182" max="7182" width="1.33203125" style="0" bestFit="1" customWidth="1"/>
    <col min="7183" max="7183" width="6.77734375" style="0" customWidth="1"/>
    <col min="7184" max="7184" width="4.77734375" style="0" bestFit="1" customWidth="1"/>
    <col min="7425" max="7425" width="5.77734375" style="0" bestFit="1" customWidth="1"/>
    <col min="7426" max="7426" width="11.5546875" style="0" hidden="1" customWidth="1"/>
    <col min="7427" max="7427" width="24.5546875" style="0" customWidth="1"/>
    <col min="7428" max="7428" width="1.33203125" style="0" bestFit="1" customWidth="1"/>
    <col min="7429" max="7429" width="11.5546875" style="0" hidden="1" customWidth="1"/>
    <col min="7430" max="7430" width="24.5546875" style="0" customWidth="1"/>
    <col min="7431" max="7431" width="4.99609375" style="0" customWidth="1"/>
    <col min="7432" max="7432" width="1.33203125" style="0" bestFit="1" customWidth="1"/>
    <col min="7433" max="7434" width="4.99609375" style="0" customWidth="1"/>
    <col min="7435" max="7435" width="1.33203125" style="0" bestFit="1" customWidth="1"/>
    <col min="7436" max="7436" width="4.99609375" style="0" customWidth="1"/>
    <col min="7437" max="7437" width="6.77734375" style="0" customWidth="1"/>
    <col min="7438" max="7438" width="1.33203125" style="0" bestFit="1" customWidth="1"/>
    <col min="7439" max="7439" width="6.77734375" style="0" customWidth="1"/>
    <col min="7440" max="7440" width="4.77734375" style="0" bestFit="1" customWidth="1"/>
    <col min="7681" max="7681" width="5.77734375" style="0" bestFit="1" customWidth="1"/>
    <col min="7682" max="7682" width="11.5546875" style="0" hidden="1" customWidth="1"/>
    <col min="7683" max="7683" width="24.5546875" style="0" customWidth="1"/>
    <col min="7684" max="7684" width="1.33203125" style="0" bestFit="1" customWidth="1"/>
    <col min="7685" max="7685" width="11.5546875" style="0" hidden="1" customWidth="1"/>
    <col min="7686" max="7686" width="24.5546875" style="0" customWidth="1"/>
    <col min="7687" max="7687" width="4.99609375" style="0" customWidth="1"/>
    <col min="7688" max="7688" width="1.33203125" style="0" bestFit="1" customWidth="1"/>
    <col min="7689" max="7690" width="4.99609375" style="0" customWidth="1"/>
    <col min="7691" max="7691" width="1.33203125" style="0" bestFit="1" customWidth="1"/>
    <col min="7692" max="7692" width="4.99609375" style="0" customWidth="1"/>
    <col min="7693" max="7693" width="6.77734375" style="0" customWidth="1"/>
    <col min="7694" max="7694" width="1.33203125" style="0" bestFit="1" customWidth="1"/>
    <col min="7695" max="7695" width="6.77734375" style="0" customWidth="1"/>
    <col min="7696" max="7696" width="4.77734375" style="0" bestFit="1" customWidth="1"/>
    <col min="7937" max="7937" width="5.77734375" style="0" bestFit="1" customWidth="1"/>
    <col min="7938" max="7938" width="11.5546875" style="0" hidden="1" customWidth="1"/>
    <col min="7939" max="7939" width="24.5546875" style="0" customWidth="1"/>
    <col min="7940" max="7940" width="1.33203125" style="0" bestFit="1" customWidth="1"/>
    <col min="7941" max="7941" width="11.5546875" style="0" hidden="1" customWidth="1"/>
    <col min="7942" max="7942" width="24.5546875" style="0" customWidth="1"/>
    <col min="7943" max="7943" width="4.99609375" style="0" customWidth="1"/>
    <col min="7944" max="7944" width="1.33203125" style="0" bestFit="1" customWidth="1"/>
    <col min="7945" max="7946" width="4.99609375" style="0" customWidth="1"/>
    <col min="7947" max="7947" width="1.33203125" style="0" bestFit="1" customWidth="1"/>
    <col min="7948" max="7948" width="4.99609375" style="0" customWidth="1"/>
    <col min="7949" max="7949" width="6.77734375" style="0" customWidth="1"/>
    <col min="7950" max="7950" width="1.33203125" style="0" bestFit="1" customWidth="1"/>
    <col min="7951" max="7951" width="6.77734375" style="0" customWidth="1"/>
    <col min="7952" max="7952" width="4.77734375" style="0" bestFit="1" customWidth="1"/>
    <col min="8193" max="8193" width="5.77734375" style="0" bestFit="1" customWidth="1"/>
    <col min="8194" max="8194" width="11.5546875" style="0" hidden="1" customWidth="1"/>
    <col min="8195" max="8195" width="24.5546875" style="0" customWidth="1"/>
    <col min="8196" max="8196" width="1.33203125" style="0" bestFit="1" customWidth="1"/>
    <col min="8197" max="8197" width="11.5546875" style="0" hidden="1" customWidth="1"/>
    <col min="8198" max="8198" width="24.5546875" style="0" customWidth="1"/>
    <col min="8199" max="8199" width="4.99609375" style="0" customWidth="1"/>
    <col min="8200" max="8200" width="1.33203125" style="0" bestFit="1" customWidth="1"/>
    <col min="8201" max="8202" width="4.99609375" style="0" customWidth="1"/>
    <col min="8203" max="8203" width="1.33203125" style="0" bestFit="1" customWidth="1"/>
    <col min="8204" max="8204" width="4.99609375" style="0" customWidth="1"/>
    <col min="8205" max="8205" width="6.77734375" style="0" customWidth="1"/>
    <col min="8206" max="8206" width="1.33203125" style="0" bestFit="1" customWidth="1"/>
    <col min="8207" max="8207" width="6.77734375" style="0" customWidth="1"/>
    <col min="8208" max="8208" width="4.77734375" style="0" bestFit="1" customWidth="1"/>
    <col min="8449" max="8449" width="5.77734375" style="0" bestFit="1" customWidth="1"/>
    <col min="8450" max="8450" width="11.5546875" style="0" hidden="1" customWidth="1"/>
    <col min="8451" max="8451" width="24.5546875" style="0" customWidth="1"/>
    <col min="8452" max="8452" width="1.33203125" style="0" bestFit="1" customWidth="1"/>
    <col min="8453" max="8453" width="11.5546875" style="0" hidden="1" customWidth="1"/>
    <col min="8454" max="8454" width="24.5546875" style="0" customWidth="1"/>
    <col min="8455" max="8455" width="4.99609375" style="0" customWidth="1"/>
    <col min="8456" max="8456" width="1.33203125" style="0" bestFit="1" customWidth="1"/>
    <col min="8457" max="8458" width="4.99609375" style="0" customWidth="1"/>
    <col min="8459" max="8459" width="1.33203125" style="0" bestFit="1" customWidth="1"/>
    <col min="8460" max="8460" width="4.99609375" style="0" customWidth="1"/>
    <col min="8461" max="8461" width="6.77734375" style="0" customWidth="1"/>
    <col min="8462" max="8462" width="1.33203125" style="0" bestFit="1" customWidth="1"/>
    <col min="8463" max="8463" width="6.77734375" style="0" customWidth="1"/>
    <col min="8464" max="8464" width="4.77734375" style="0" bestFit="1" customWidth="1"/>
    <col min="8705" max="8705" width="5.77734375" style="0" bestFit="1" customWidth="1"/>
    <col min="8706" max="8706" width="11.5546875" style="0" hidden="1" customWidth="1"/>
    <col min="8707" max="8707" width="24.5546875" style="0" customWidth="1"/>
    <col min="8708" max="8708" width="1.33203125" style="0" bestFit="1" customWidth="1"/>
    <col min="8709" max="8709" width="11.5546875" style="0" hidden="1" customWidth="1"/>
    <col min="8710" max="8710" width="24.5546875" style="0" customWidth="1"/>
    <col min="8711" max="8711" width="4.99609375" style="0" customWidth="1"/>
    <col min="8712" max="8712" width="1.33203125" style="0" bestFit="1" customWidth="1"/>
    <col min="8713" max="8714" width="4.99609375" style="0" customWidth="1"/>
    <col min="8715" max="8715" width="1.33203125" style="0" bestFit="1" customWidth="1"/>
    <col min="8716" max="8716" width="4.99609375" style="0" customWidth="1"/>
    <col min="8717" max="8717" width="6.77734375" style="0" customWidth="1"/>
    <col min="8718" max="8718" width="1.33203125" style="0" bestFit="1" customWidth="1"/>
    <col min="8719" max="8719" width="6.77734375" style="0" customWidth="1"/>
    <col min="8720" max="8720" width="4.77734375" style="0" bestFit="1" customWidth="1"/>
    <col min="8961" max="8961" width="5.77734375" style="0" bestFit="1" customWidth="1"/>
    <col min="8962" max="8962" width="11.5546875" style="0" hidden="1" customWidth="1"/>
    <col min="8963" max="8963" width="24.5546875" style="0" customWidth="1"/>
    <col min="8964" max="8964" width="1.33203125" style="0" bestFit="1" customWidth="1"/>
    <col min="8965" max="8965" width="11.5546875" style="0" hidden="1" customWidth="1"/>
    <col min="8966" max="8966" width="24.5546875" style="0" customWidth="1"/>
    <col min="8967" max="8967" width="4.99609375" style="0" customWidth="1"/>
    <col min="8968" max="8968" width="1.33203125" style="0" bestFit="1" customWidth="1"/>
    <col min="8969" max="8970" width="4.99609375" style="0" customWidth="1"/>
    <col min="8971" max="8971" width="1.33203125" style="0" bestFit="1" customWidth="1"/>
    <col min="8972" max="8972" width="4.99609375" style="0" customWidth="1"/>
    <col min="8973" max="8973" width="6.77734375" style="0" customWidth="1"/>
    <col min="8974" max="8974" width="1.33203125" style="0" bestFit="1" customWidth="1"/>
    <col min="8975" max="8975" width="6.77734375" style="0" customWidth="1"/>
    <col min="8976" max="8976" width="4.77734375" style="0" bestFit="1" customWidth="1"/>
    <col min="9217" max="9217" width="5.77734375" style="0" bestFit="1" customWidth="1"/>
    <col min="9218" max="9218" width="11.5546875" style="0" hidden="1" customWidth="1"/>
    <col min="9219" max="9219" width="24.5546875" style="0" customWidth="1"/>
    <col min="9220" max="9220" width="1.33203125" style="0" bestFit="1" customWidth="1"/>
    <col min="9221" max="9221" width="11.5546875" style="0" hidden="1" customWidth="1"/>
    <col min="9222" max="9222" width="24.5546875" style="0" customWidth="1"/>
    <col min="9223" max="9223" width="4.99609375" style="0" customWidth="1"/>
    <col min="9224" max="9224" width="1.33203125" style="0" bestFit="1" customWidth="1"/>
    <col min="9225" max="9226" width="4.99609375" style="0" customWidth="1"/>
    <col min="9227" max="9227" width="1.33203125" style="0" bestFit="1" customWidth="1"/>
    <col min="9228" max="9228" width="4.99609375" style="0" customWidth="1"/>
    <col min="9229" max="9229" width="6.77734375" style="0" customWidth="1"/>
    <col min="9230" max="9230" width="1.33203125" style="0" bestFit="1" customWidth="1"/>
    <col min="9231" max="9231" width="6.77734375" style="0" customWidth="1"/>
    <col min="9232" max="9232" width="4.77734375" style="0" bestFit="1" customWidth="1"/>
    <col min="9473" max="9473" width="5.77734375" style="0" bestFit="1" customWidth="1"/>
    <col min="9474" max="9474" width="11.5546875" style="0" hidden="1" customWidth="1"/>
    <col min="9475" max="9475" width="24.5546875" style="0" customWidth="1"/>
    <col min="9476" max="9476" width="1.33203125" style="0" bestFit="1" customWidth="1"/>
    <col min="9477" max="9477" width="11.5546875" style="0" hidden="1" customWidth="1"/>
    <col min="9478" max="9478" width="24.5546875" style="0" customWidth="1"/>
    <col min="9479" max="9479" width="4.99609375" style="0" customWidth="1"/>
    <col min="9480" max="9480" width="1.33203125" style="0" bestFit="1" customWidth="1"/>
    <col min="9481" max="9482" width="4.99609375" style="0" customWidth="1"/>
    <col min="9483" max="9483" width="1.33203125" style="0" bestFit="1" customWidth="1"/>
    <col min="9484" max="9484" width="4.99609375" style="0" customWidth="1"/>
    <col min="9485" max="9485" width="6.77734375" style="0" customWidth="1"/>
    <col min="9486" max="9486" width="1.33203125" style="0" bestFit="1" customWidth="1"/>
    <col min="9487" max="9487" width="6.77734375" style="0" customWidth="1"/>
    <col min="9488" max="9488" width="4.77734375" style="0" bestFit="1" customWidth="1"/>
    <col min="9729" max="9729" width="5.77734375" style="0" bestFit="1" customWidth="1"/>
    <col min="9730" max="9730" width="11.5546875" style="0" hidden="1" customWidth="1"/>
    <col min="9731" max="9731" width="24.5546875" style="0" customWidth="1"/>
    <col min="9732" max="9732" width="1.33203125" style="0" bestFit="1" customWidth="1"/>
    <col min="9733" max="9733" width="11.5546875" style="0" hidden="1" customWidth="1"/>
    <col min="9734" max="9734" width="24.5546875" style="0" customWidth="1"/>
    <col min="9735" max="9735" width="4.99609375" style="0" customWidth="1"/>
    <col min="9736" max="9736" width="1.33203125" style="0" bestFit="1" customWidth="1"/>
    <col min="9737" max="9738" width="4.99609375" style="0" customWidth="1"/>
    <col min="9739" max="9739" width="1.33203125" style="0" bestFit="1" customWidth="1"/>
    <col min="9740" max="9740" width="4.99609375" style="0" customWidth="1"/>
    <col min="9741" max="9741" width="6.77734375" style="0" customWidth="1"/>
    <col min="9742" max="9742" width="1.33203125" style="0" bestFit="1" customWidth="1"/>
    <col min="9743" max="9743" width="6.77734375" style="0" customWidth="1"/>
    <col min="9744" max="9744" width="4.77734375" style="0" bestFit="1" customWidth="1"/>
    <col min="9985" max="9985" width="5.77734375" style="0" bestFit="1" customWidth="1"/>
    <col min="9986" max="9986" width="11.5546875" style="0" hidden="1" customWidth="1"/>
    <col min="9987" max="9987" width="24.5546875" style="0" customWidth="1"/>
    <col min="9988" max="9988" width="1.33203125" style="0" bestFit="1" customWidth="1"/>
    <col min="9989" max="9989" width="11.5546875" style="0" hidden="1" customWidth="1"/>
    <col min="9990" max="9990" width="24.5546875" style="0" customWidth="1"/>
    <col min="9991" max="9991" width="4.99609375" style="0" customWidth="1"/>
    <col min="9992" max="9992" width="1.33203125" style="0" bestFit="1" customWidth="1"/>
    <col min="9993" max="9994" width="4.99609375" style="0" customWidth="1"/>
    <col min="9995" max="9995" width="1.33203125" style="0" bestFit="1" customWidth="1"/>
    <col min="9996" max="9996" width="4.99609375" style="0" customWidth="1"/>
    <col min="9997" max="9997" width="6.77734375" style="0" customWidth="1"/>
    <col min="9998" max="9998" width="1.33203125" style="0" bestFit="1" customWidth="1"/>
    <col min="9999" max="9999" width="6.77734375" style="0" customWidth="1"/>
    <col min="10000" max="10000" width="4.77734375" style="0" bestFit="1" customWidth="1"/>
    <col min="10241" max="10241" width="5.77734375" style="0" bestFit="1" customWidth="1"/>
    <col min="10242" max="10242" width="11.5546875" style="0" hidden="1" customWidth="1"/>
    <col min="10243" max="10243" width="24.5546875" style="0" customWidth="1"/>
    <col min="10244" max="10244" width="1.33203125" style="0" bestFit="1" customWidth="1"/>
    <col min="10245" max="10245" width="11.5546875" style="0" hidden="1" customWidth="1"/>
    <col min="10246" max="10246" width="24.5546875" style="0" customWidth="1"/>
    <col min="10247" max="10247" width="4.99609375" style="0" customWidth="1"/>
    <col min="10248" max="10248" width="1.33203125" style="0" bestFit="1" customWidth="1"/>
    <col min="10249" max="10250" width="4.99609375" style="0" customWidth="1"/>
    <col min="10251" max="10251" width="1.33203125" style="0" bestFit="1" customWidth="1"/>
    <col min="10252" max="10252" width="4.99609375" style="0" customWidth="1"/>
    <col min="10253" max="10253" width="6.77734375" style="0" customWidth="1"/>
    <col min="10254" max="10254" width="1.33203125" style="0" bestFit="1" customWidth="1"/>
    <col min="10255" max="10255" width="6.77734375" style="0" customWidth="1"/>
    <col min="10256" max="10256" width="4.77734375" style="0" bestFit="1" customWidth="1"/>
    <col min="10497" max="10497" width="5.77734375" style="0" bestFit="1" customWidth="1"/>
    <col min="10498" max="10498" width="11.5546875" style="0" hidden="1" customWidth="1"/>
    <col min="10499" max="10499" width="24.5546875" style="0" customWidth="1"/>
    <col min="10500" max="10500" width="1.33203125" style="0" bestFit="1" customWidth="1"/>
    <col min="10501" max="10501" width="11.5546875" style="0" hidden="1" customWidth="1"/>
    <col min="10502" max="10502" width="24.5546875" style="0" customWidth="1"/>
    <col min="10503" max="10503" width="4.99609375" style="0" customWidth="1"/>
    <col min="10504" max="10504" width="1.33203125" style="0" bestFit="1" customWidth="1"/>
    <col min="10505" max="10506" width="4.99609375" style="0" customWidth="1"/>
    <col min="10507" max="10507" width="1.33203125" style="0" bestFit="1" customWidth="1"/>
    <col min="10508" max="10508" width="4.99609375" style="0" customWidth="1"/>
    <col min="10509" max="10509" width="6.77734375" style="0" customWidth="1"/>
    <col min="10510" max="10510" width="1.33203125" style="0" bestFit="1" customWidth="1"/>
    <col min="10511" max="10511" width="6.77734375" style="0" customWidth="1"/>
    <col min="10512" max="10512" width="4.77734375" style="0" bestFit="1" customWidth="1"/>
    <col min="10753" max="10753" width="5.77734375" style="0" bestFit="1" customWidth="1"/>
    <col min="10754" max="10754" width="11.5546875" style="0" hidden="1" customWidth="1"/>
    <col min="10755" max="10755" width="24.5546875" style="0" customWidth="1"/>
    <col min="10756" max="10756" width="1.33203125" style="0" bestFit="1" customWidth="1"/>
    <col min="10757" max="10757" width="11.5546875" style="0" hidden="1" customWidth="1"/>
    <col min="10758" max="10758" width="24.5546875" style="0" customWidth="1"/>
    <col min="10759" max="10759" width="4.99609375" style="0" customWidth="1"/>
    <col min="10760" max="10760" width="1.33203125" style="0" bestFit="1" customWidth="1"/>
    <col min="10761" max="10762" width="4.99609375" style="0" customWidth="1"/>
    <col min="10763" max="10763" width="1.33203125" style="0" bestFit="1" customWidth="1"/>
    <col min="10764" max="10764" width="4.99609375" style="0" customWidth="1"/>
    <col min="10765" max="10765" width="6.77734375" style="0" customWidth="1"/>
    <col min="10766" max="10766" width="1.33203125" style="0" bestFit="1" customWidth="1"/>
    <col min="10767" max="10767" width="6.77734375" style="0" customWidth="1"/>
    <col min="10768" max="10768" width="4.77734375" style="0" bestFit="1" customWidth="1"/>
    <col min="11009" max="11009" width="5.77734375" style="0" bestFit="1" customWidth="1"/>
    <col min="11010" max="11010" width="11.5546875" style="0" hidden="1" customWidth="1"/>
    <col min="11011" max="11011" width="24.5546875" style="0" customWidth="1"/>
    <col min="11012" max="11012" width="1.33203125" style="0" bestFit="1" customWidth="1"/>
    <col min="11013" max="11013" width="11.5546875" style="0" hidden="1" customWidth="1"/>
    <col min="11014" max="11014" width="24.5546875" style="0" customWidth="1"/>
    <col min="11015" max="11015" width="4.99609375" style="0" customWidth="1"/>
    <col min="11016" max="11016" width="1.33203125" style="0" bestFit="1" customWidth="1"/>
    <col min="11017" max="11018" width="4.99609375" style="0" customWidth="1"/>
    <col min="11019" max="11019" width="1.33203125" style="0" bestFit="1" customWidth="1"/>
    <col min="11020" max="11020" width="4.99609375" style="0" customWidth="1"/>
    <col min="11021" max="11021" width="6.77734375" style="0" customWidth="1"/>
    <col min="11022" max="11022" width="1.33203125" style="0" bestFit="1" customWidth="1"/>
    <col min="11023" max="11023" width="6.77734375" style="0" customWidth="1"/>
    <col min="11024" max="11024" width="4.77734375" style="0" bestFit="1" customWidth="1"/>
    <col min="11265" max="11265" width="5.77734375" style="0" bestFit="1" customWidth="1"/>
    <col min="11266" max="11266" width="11.5546875" style="0" hidden="1" customWidth="1"/>
    <col min="11267" max="11267" width="24.5546875" style="0" customWidth="1"/>
    <col min="11268" max="11268" width="1.33203125" style="0" bestFit="1" customWidth="1"/>
    <col min="11269" max="11269" width="11.5546875" style="0" hidden="1" customWidth="1"/>
    <col min="11270" max="11270" width="24.5546875" style="0" customWidth="1"/>
    <col min="11271" max="11271" width="4.99609375" style="0" customWidth="1"/>
    <col min="11272" max="11272" width="1.33203125" style="0" bestFit="1" customWidth="1"/>
    <col min="11273" max="11274" width="4.99609375" style="0" customWidth="1"/>
    <col min="11275" max="11275" width="1.33203125" style="0" bestFit="1" customWidth="1"/>
    <col min="11276" max="11276" width="4.99609375" style="0" customWidth="1"/>
    <col min="11277" max="11277" width="6.77734375" style="0" customWidth="1"/>
    <col min="11278" max="11278" width="1.33203125" style="0" bestFit="1" customWidth="1"/>
    <col min="11279" max="11279" width="6.77734375" style="0" customWidth="1"/>
    <col min="11280" max="11280" width="4.77734375" style="0" bestFit="1" customWidth="1"/>
    <col min="11521" max="11521" width="5.77734375" style="0" bestFit="1" customWidth="1"/>
    <col min="11522" max="11522" width="11.5546875" style="0" hidden="1" customWidth="1"/>
    <col min="11523" max="11523" width="24.5546875" style="0" customWidth="1"/>
    <col min="11524" max="11524" width="1.33203125" style="0" bestFit="1" customWidth="1"/>
    <col min="11525" max="11525" width="11.5546875" style="0" hidden="1" customWidth="1"/>
    <col min="11526" max="11526" width="24.5546875" style="0" customWidth="1"/>
    <col min="11527" max="11527" width="4.99609375" style="0" customWidth="1"/>
    <col min="11528" max="11528" width="1.33203125" style="0" bestFit="1" customWidth="1"/>
    <col min="11529" max="11530" width="4.99609375" style="0" customWidth="1"/>
    <col min="11531" max="11531" width="1.33203125" style="0" bestFit="1" customWidth="1"/>
    <col min="11532" max="11532" width="4.99609375" style="0" customWidth="1"/>
    <col min="11533" max="11533" width="6.77734375" style="0" customWidth="1"/>
    <col min="11534" max="11534" width="1.33203125" style="0" bestFit="1" customWidth="1"/>
    <col min="11535" max="11535" width="6.77734375" style="0" customWidth="1"/>
    <col min="11536" max="11536" width="4.77734375" style="0" bestFit="1" customWidth="1"/>
    <col min="11777" max="11777" width="5.77734375" style="0" bestFit="1" customWidth="1"/>
    <col min="11778" max="11778" width="11.5546875" style="0" hidden="1" customWidth="1"/>
    <col min="11779" max="11779" width="24.5546875" style="0" customWidth="1"/>
    <col min="11780" max="11780" width="1.33203125" style="0" bestFit="1" customWidth="1"/>
    <col min="11781" max="11781" width="11.5546875" style="0" hidden="1" customWidth="1"/>
    <col min="11782" max="11782" width="24.5546875" style="0" customWidth="1"/>
    <col min="11783" max="11783" width="4.99609375" style="0" customWidth="1"/>
    <col min="11784" max="11784" width="1.33203125" style="0" bestFit="1" customWidth="1"/>
    <col min="11785" max="11786" width="4.99609375" style="0" customWidth="1"/>
    <col min="11787" max="11787" width="1.33203125" style="0" bestFit="1" customWidth="1"/>
    <col min="11788" max="11788" width="4.99609375" style="0" customWidth="1"/>
    <col min="11789" max="11789" width="6.77734375" style="0" customWidth="1"/>
    <col min="11790" max="11790" width="1.33203125" style="0" bestFit="1" customWidth="1"/>
    <col min="11791" max="11791" width="6.77734375" style="0" customWidth="1"/>
    <col min="11792" max="11792" width="4.77734375" style="0" bestFit="1" customWidth="1"/>
    <col min="12033" max="12033" width="5.77734375" style="0" bestFit="1" customWidth="1"/>
    <col min="12034" max="12034" width="11.5546875" style="0" hidden="1" customWidth="1"/>
    <col min="12035" max="12035" width="24.5546875" style="0" customWidth="1"/>
    <col min="12036" max="12036" width="1.33203125" style="0" bestFit="1" customWidth="1"/>
    <col min="12037" max="12037" width="11.5546875" style="0" hidden="1" customWidth="1"/>
    <col min="12038" max="12038" width="24.5546875" style="0" customWidth="1"/>
    <col min="12039" max="12039" width="4.99609375" style="0" customWidth="1"/>
    <col min="12040" max="12040" width="1.33203125" style="0" bestFit="1" customWidth="1"/>
    <col min="12041" max="12042" width="4.99609375" style="0" customWidth="1"/>
    <col min="12043" max="12043" width="1.33203125" style="0" bestFit="1" customWidth="1"/>
    <col min="12044" max="12044" width="4.99609375" style="0" customWidth="1"/>
    <col min="12045" max="12045" width="6.77734375" style="0" customWidth="1"/>
    <col min="12046" max="12046" width="1.33203125" style="0" bestFit="1" customWidth="1"/>
    <col min="12047" max="12047" width="6.77734375" style="0" customWidth="1"/>
    <col min="12048" max="12048" width="4.77734375" style="0" bestFit="1" customWidth="1"/>
    <col min="12289" max="12289" width="5.77734375" style="0" bestFit="1" customWidth="1"/>
    <col min="12290" max="12290" width="11.5546875" style="0" hidden="1" customWidth="1"/>
    <col min="12291" max="12291" width="24.5546875" style="0" customWidth="1"/>
    <col min="12292" max="12292" width="1.33203125" style="0" bestFit="1" customWidth="1"/>
    <col min="12293" max="12293" width="11.5546875" style="0" hidden="1" customWidth="1"/>
    <col min="12294" max="12294" width="24.5546875" style="0" customWidth="1"/>
    <col min="12295" max="12295" width="4.99609375" style="0" customWidth="1"/>
    <col min="12296" max="12296" width="1.33203125" style="0" bestFit="1" customWidth="1"/>
    <col min="12297" max="12298" width="4.99609375" style="0" customWidth="1"/>
    <col min="12299" max="12299" width="1.33203125" style="0" bestFit="1" customWidth="1"/>
    <col min="12300" max="12300" width="4.99609375" style="0" customWidth="1"/>
    <col min="12301" max="12301" width="6.77734375" style="0" customWidth="1"/>
    <col min="12302" max="12302" width="1.33203125" style="0" bestFit="1" customWidth="1"/>
    <col min="12303" max="12303" width="6.77734375" style="0" customWidth="1"/>
    <col min="12304" max="12304" width="4.77734375" style="0" bestFit="1" customWidth="1"/>
    <col min="12545" max="12545" width="5.77734375" style="0" bestFit="1" customWidth="1"/>
    <col min="12546" max="12546" width="11.5546875" style="0" hidden="1" customWidth="1"/>
    <col min="12547" max="12547" width="24.5546875" style="0" customWidth="1"/>
    <col min="12548" max="12548" width="1.33203125" style="0" bestFit="1" customWidth="1"/>
    <col min="12549" max="12549" width="11.5546875" style="0" hidden="1" customWidth="1"/>
    <col min="12550" max="12550" width="24.5546875" style="0" customWidth="1"/>
    <col min="12551" max="12551" width="4.99609375" style="0" customWidth="1"/>
    <col min="12552" max="12552" width="1.33203125" style="0" bestFit="1" customWidth="1"/>
    <col min="12553" max="12554" width="4.99609375" style="0" customWidth="1"/>
    <col min="12555" max="12555" width="1.33203125" style="0" bestFit="1" customWidth="1"/>
    <col min="12556" max="12556" width="4.99609375" style="0" customWidth="1"/>
    <col min="12557" max="12557" width="6.77734375" style="0" customWidth="1"/>
    <col min="12558" max="12558" width="1.33203125" style="0" bestFit="1" customWidth="1"/>
    <col min="12559" max="12559" width="6.77734375" style="0" customWidth="1"/>
    <col min="12560" max="12560" width="4.77734375" style="0" bestFit="1" customWidth="1"/>
    <col min="12801" max="12801" width="5.77734375" style="0" bestFit="1" customWidth="1"/>
    <col min="12802" max="12802" width="11.5546875" style="0" hidden="1" customWidth="1"/>
    <col min="12803" max="12803" width="24.5546875" style="0" customWidth="1"/>
    <col min="12804" max="12804" width="1.33203125" style="0" bestFit="1" customWidth="1"/>
    <col min="12805" max="12805" width="11.5546875" style="0" hidden="1" customWidth="1"/>
    <col min="12806" max="12806" width="24.5546875" style="0" customWidth="1"/>
    <col min="12807" max="12807" width="4.99609375" style="0" customWidth="1"/>
    <col min="12808" max="12808" width="1.33203125" style="0" bestFit="1" customWidth="1"/>
    <col min="12809" max="12810" width="4.99609375" style="0" customWidth="1"/>
    <col min="12811" max="12811" width="1.33203125" style="0" bestFit="1" customWidth="1"/>
    <col min="12812" max="12812" width="4.99609375" style="0" customWidth="1"/>
    <col min="12813" max="12813" width="6.77734375" style="0" customWidth="1"/>
    <col min="12814" max="12814" width="1.33203125" style="0" bestFit="1" customWidth="1"/>
    <col min="12815" max="12815" width="6.77734375" style="0" customWidth="1"/>
    <col min="12816" max="12816" width="4.77734375" style="0" bestFit="1" customWidth="1"/>
    <col min="13057" max="13057" width="5.77734375" style="0" bestFit="1" customWidth="1"/>
    <col min="13058" max="13058" width="11.5546875" style="0" hidden="1" customWidth="1"/>
    <col min="13059" max="13059" width="24.5546875" style="0" customWidth="1"/>
    <col min="13060" max="13060" width="1.33203125" style="0" bestFit="1" customWidth="1"/>
    <col min="13061" max="13061" width="11.5546875" style="0" hidden="1" customWidth="1"/>
    <col min="13062" max="13062" width="24.5546875" style="0" customWidth="1"/>
    <col min="13063" max="13063" width="4.99609375" style="0" customWidth="1"/>
    <col min="13064" max="13064" width="1.33203125" style="0" bestFit="1" customWidth="1"/>
    <col min="13065" max="13066" width="4.99609375" style="0" customWidth="1"/>
    <col min="13067" max="13067" width="1.33203125" style="0" bestFit="1" customWidth="1"/>
    <col min="13068" max="13068" width="4.99609375" style="0" customWidth="1"/>
    <col min="13069" max="13069" width="6.77734375" style="0" customWidth="1"/>
    <col min="13070" max="13070" width="1.33203125" style="0" bestFit="1" customWidth="1"/>
    <col min="13071" max="13071" width="6.77734375" style="0" customWidth="1"/>
    <col min="13072" max="13072" width="4.77734375" style="0" bestFit="1" customWidth="1"/>
    <col min="13313" max="13313" width="5.77734375" style="0" bestFit="1" customWidth="1"/>
    <col min="13314" max="13314" width="11.5546875" style="0" hidden="1" customWidth="1"/>
    <col min="13315" max="13315" width="24.5546875" style="0" customWidth="1"/>
    <col min="13316" max="13316" width="1.33203125" style="0" bestFit="1" customWidth="1"/>
    <col min="13317" max="13317" width="11.5546875" style="0" hidden="1" customWidth="1"/>
    <col min="13318" max="13318" width="24.5546875" style="0" customWidth="1"/>
    <col min="13319" max="13319" width="4.99609375" style="0" customWidth="1"/>
    <col min="13320" max="13320" width="1.33203125" style="0" bestFit="1" customWidth="1"/>
    <col min="13321" max="13322" width="4.99609375" style="0" customWidth="1"/>
    <col min="13323" max="13323" width="1.33203125" style="0" bestFit="1" customWidth="1"/>
    <col min="13324" max="13324" width="4.99609375" style="0" customWidth="1"/>
    <col min="13325" max="13325" width="6.77734375" style="0" customWidth="1"/>
    <col min="13326" max="13326" width="1.33203125" style="0" bestFit="1" customWidth="1"/>
    <col min="13327" max="13327" width="6.77734375" style="0" customWidth="1"/>
    <col min="13328" max="13328" width="4.77734375" style="0" bestFit="1" customWidth="1"/>
    <col min="13569" max="13569" width="5.77734375" style="0" bestFit="1" customWidth="1"/>
    <col min="13570" max="13570" width="11.5546875" style="0" hidden="1" customWidth="1"/>
    <col min="13571" max="13571" width="24.5546875" style="0" customWidth="1"/>
    <col min="13572" max="13572" width="1.33203125" style="0" bestFit="1" customWidth="1"/>
    <col min="13573" max="13573" width="11.5546875" style="0" hidden="1" customWidth="1"/>
    <col min="13574" max="13574" width="24.5546875" style="0" customWidth="1"/>
    <col min="13575" max="13575" width="4.99609375" style="0" customWidth="1"/>
    <col min="13576" max="13576" width="1.33203125" style="0" bestFit="1" customWidth="1"/>
    <col min="13577" max="13578" width="4.99609375" style="0" customWidth="1"/>
    <col min="13579" max="13579" width="1.33203125" style="0" bestFit="1" customWidth="1"/>
    <col min="13580" max="13580" width="4.99609375" style="0" customWidth="1"/>
    <col min="13581" max="13581" width="6.77734375" style="0" customWidth="1"/>
    <col min="13582" max="13582" width="1.33203125" style="0" bestFit="1" customWidth="1"/>
    <col min="13583" max="13583" width="6.77734375" style="0" customWidth="1"/>
    <col min="13584" max="13584" width="4.77734375" style="0" bestFit="1" customWidth="1"/>
    <col min="13825" max="13825" width="5.77734375" style="0" bestFit="1" customWidth="1"/>
    <col min="13826" max="13826" width="11.5546875" style="0" hidden="1" customWidth="1"/>
    <col min="13827" max="13827" width="24.5546875" style="0" customWidth="1"/>
    <col min="13828" max="13828" width="1.33203125" style="0" bestFit="1" customWidth="1"/>
    <col min="13829" max="13829" width="11.5546875" style="0" hidden="1" customWidth="1"/>
    <col min="13830" max="13830" width="24.5546875" style="0" customWidth="1"/>
    <col min="13831" max="13831" width="4.99609375" style="0" customWidth="1"/>
    <col min="13832" max="13832" width="1.33203125" style="0" bestFit="1" customWidth="1"/>
    <col min="13833" max="13834" width="4.99609375" style="0" customWidth="1"/>
    <col min="13835" max="13835" width="1.33203125" style="0" bestFit="1" customWidth="1"/>
    <col min="13836" max="13836" width="4.99609375" style="0" customWidth="1"/>
    <col min="13837" max="13837" width="6.77734375" style="0" customWidth="1"/>
    <col min="13838" max="13838" width="1.33203125" style="0" bestFit="1" customWidth="1"/>
    <col min="13839" max="13839" width="6.77734375" style="0" customWidth="1"/>
    <col min="13840" max="13840" width="4.77734375" style="0" bestFit="1" customWidth="1"/>
    <col min="14081" max="14081" width="5.77734375" style="0" bestFit="1" customWidth="1"/>
    <col min="14082" max="14082" width="11.5546875" style="0" hidden="1" customWidth="1"/>
    <col min="14083" max="14083" width="24.5546875" style="0" customWidth="1"/>
    <col min="14084" max="14084" width="1.33203125" style="0" bestFit="1" customWidth="1"/>
    <col min="14085" max="14085" width="11.5546875" style="0" hidden="1" customWidth="1"/>
    <col min="14086" max="14086" width="24.5546875" style="0" customWidth="1"/>
    <col min="14087" max="14087" width="4.99609375" style="0" customWidth="1"/>
    <col min="14088" max="14088" width="1.33203125" style="0" bestFit="1" customWidth="1"/>
    <col min="14089" max="14090" width="4.99609375" style="0" customWidth="1"/>
    <col min="14091" max="14091" width="1.33203125" style="0" bestFit="1" customWidth="1"/>
    <col min="14092" max="14092" width="4.99609375" style="0" customWidth="1"/>
    <col min="14093" max="14093" width="6.77734375" style="0" customWidth="1"/>
    <col min="14094" max="14094" width="1.33203125" style="0" bestFit="1" customWidth="1"/>
    <col min="14095" max="14095" width="6.77734375" style="0" customWidth="1"/>
    <col min="14096" max="14096" width="4.77734375" style="0" bestFit="1" customWidth="1"/>
    <col min="14337" max="14337" width="5.77734375" style="0" bestFit="1" customWidth="1"/>
    <col min="14338" max="14338" width="11.5546875" style="0" hidden="1" customWidth="1"/>
    <col min="14339" max="14339" width="24.5546875" style="0" customWidth="1"/>
    <col min="14340" max="14340" width="1.33203125" style="0" bestFit="1" customWidth="1"/>
    <col min="14341" max="14341" width="11.5546875" style="0" hidden="1" customWidth="1"/>
    <col min="14342" max="14342" width="24.5546875" style="0" customWidth="1"/>
    <col min="14343" max="14343" width="4.99609375" style="0" customWidth="1"/>
    <col min="14344" max="14344" width="1.33203125" style="0" bestFit="1" customWidth="1"/>
    <col min="14345" max="14346" width="4.99609375" style="0" customWidth="1"/>
    <col min="14347" max="14347" width="1.33203125" style="0" bestFit="1" customWidth="1"/>
    <col min="14348" max="14348" width="4.99609375" style="0" customWidth="1"/>
    <col min="14349" max="14349" width="6.77734375" style="0" customWidth="1"/>
    <col min="14350" max="14350" width="1.33203125" style="0" bestFit="1" customWidth="1"/>
    <col min="14351" max="14351" width="6.77734375" style="0" customWidth="1"/>
    <col min="14352" max="14352" width="4.77734375" style="0" bestFit="1" customWidth="1"/>
    <col min="14593" max="14593" width="5.77734375" style="0" bestFit="1" customWidth="1"/>
    <col min="14594" max="14594" width="11.5546875" style="0" hidden="1" customWidth="1"/>
    <col min="14595" max="14595" width="24.5546875" style="0" customWidth="1"/>
    <col min="14596" max="14596" width="1.33203125" style="0" bestFit="1" customWidth="1"/>
    <col min="14597" max="14597" width="11.5546875" style="0" hidden="1" customWidth="1"/>
    <col min="14598" max="14598" width="24.5546875" style="0" customWidth="1"/>
    <col min="14599" max="14599" width="4.99609375" style="0" customWidth="1"/>
    <col min="14600" max="14600" width="1.33203125" style="0" bestFit="1" customWidth="1"/>
    <col min="14601" max="14602" width="4.99609375" style="0" customWidth="1"/>
    <col min="14603" max="14603" width="1.33203125" style="0" bestFit="1" customWidth="1"/>
    <col min="14604" max="14604" width="4.99609375" style="0" customWidth="1"/>
    <col min="14605" max="14605" width="6.77734375" style="0" customWidth="1"/>
    <col min="14606" max="14606" width="1.33203125" style="0" bestFit="1" customWidth="1"/>
    <col min="14607" max="14607" width="6.77734375" style="0" customWidth="1"/>
    <col min="14608" max="14608" width="4.77734375" style="0" bestFit="1" customWidth="1"/>
    <col min="14849" max="14849" width="5.77734375" style="0" bestFit="1" customWidth="1"/>
    <col min="14850" max="14850" width="11.5546875" style="0" hidden="1" customWidth="1"/>
    <col min="14851" max="14851" width="24.5546875" style="0" customWidth="1"/>
    <col min="14852" max="14852" width="1.33203125" style="0" bestFit="1" customWidth="1"/>
    <col min="14853" max="14853" width="11.5546875" style="0" hidden="1" customWidth="1"/>
    <col min="14854" max="14854" width="24.5546875" style="0" customWidth="1"/>
    <col min="14855" max="14855" width="4.99609375" style="0" customWidth="1"/>
    <col min="14856" max="14856" width="1.33203125" style="0" bestFit="1" customWidth="1"/>
    <col min="14857" max="14858" width="4.99609375" style="0" customWidth="1"/>
    <col min="14859" max="14859" width="1.33203125" style="0" bestFit="1" customWidth="1"/>
    <col min="14860" max="14860" width="4.99609375" style="0" customWidth="1"/>
    <col min="14861" max="14861" width="6.77734375" style="0" customWidth="1"/>
    <col min="14862" max="14862" width="1.33203125" style="0" bestFit="1" customWidth="1"/>
    <col min="14863" max="14863" width="6.77734375" style="0" customWidth="1"/>
    <col min="14864" max="14864" width="4.77734375" style="0" bestFit="1" customWidth="1"/>
    <col min="15105" max="15105" width="5.77734375" style="0" bestFit="1" customWidth="1"/>
    <col min="15106" max="15106" width="11.5546875" style="0" hidden="1" customWidth="1"/>
    <col min="15107" max="15107" width="24.5546875" style="0" customWidth="1"/>
    <col min="15108" max="15108" width="1.33203125" style="0" bestFit="1" customWidth="1"/>
    <col min="15109" max="15109" width="11.5546875" style="0" hidden="1" customWidth="1"/>
    <col min="15110" max="15110" width="24.5546875" style="0" customWidth="1"/>
    <col min="15111" max="15111" width="4.99609375" style="0" customWidth="1"/>
    <col min="15112" max="15112" width="1.33203125" style="0" bestFit="1" customWidth="1"/>
    <col min="15113" max="15114" width="4.99609375" style="0" customWidth="1"/>
    <col min="15115" max="15115" width="1.33203125" style="0" bestFit="1" customWidth="1"/>
    <col min="15116" max="15116" width="4.99609375" style="0" customWidth="1"/>
    <col min="15117" max="15117" width="6.77734375" style="0" customWidth="1"/>
    <col min="15118" max="15118" width="1.33203125" style="0" bestFit="1" customWidth="1"/>
    <col min="15119" max="15119" width="6.77734375" style="0" customWidth="1"/>
    <col min="15120" max="15120" width="4.77734375" style="0" bestFit="1" customWidth="1"/>
    <col min="15361" max="15361" width="5.77734375" style="0" bestFit="1" customWidth="1"/>
    <col min="15362" max="15362" width="11.5546875" style="0" hidden="1" customWidth="1"/>
    <col min="15363" max="15363" width="24.5546875" style="0" customWidth="1"/>
    <col min="15364" max="15364" width="1.33203125" style="0" bestFit="1" customWidth="1"/>
    <col min="15365" max="15365" width="11.5546875" style="0" hidden="1" customWidth="1"/>
    <col min="15366" max="15366" width="24.5546875" style="0" customWidth="1"/>
    <col min="15367" max="15367" width="4.99609375" style="0" customWidth="1"/>
    <col min="15368" max="15368" width="1.33203125" style="0" bestFit="1" customWidth="1"/>
    <col min="15369" max="15370" width="4.99609375" style="0" customWidth="1"/>
    <col min="15371" max="15371" width="1.33203125" style="0" bestFit="1" customWidth="1"/>
    <col min="15372" max="15372" width="4.99609375" style="0" customWidth="1"/>
    <col min="15373" max="15373" width="6.77734375" style="0" customWidth="1"/>
    <col min="15374" max="15374" width="1.33203125" style="0" bestFit="1" customWidth="1"/>
    <col min="15375" max="15375" width="6.77734375" style="0" customWidth="1"/>
    <col min="15376" max="15376" width="4.77734375" style="0" bestFit="1" customWidth="1"/>
    <col min="15617" max="15617" width="5.77734375" style="0" bestFit="1" customWidth="1"/>
    <col min="15618" max="15618" width="11.5546875" style="0" hidden="1" customWidth="1"/>
    <col min="15619" max="15619" width="24.5546875" style="0" customWidth="1"/>
    <col min="15620" max="15620" width="1.33203125" style="0" bestFit="1" customWidth="1"/>
    <col min="15621" max="15621" width="11.5546875" style="0" hidden="1" customWidth="1"/>
    <col min="15622" max="15622" width="24.5546875" style="0" customWidth="1"/>
    <col min="15623" max="15623" width="4.99609375" style="0" customWidth="1"/>
    <col min="15624" max="15624" width="1.33203125" style="0" bestFit="1" customWidth="1"/>
    <col min="15625" max="15626" width="4.99609375" style="0" customWidth="1"/>
    <col min="15627" max="15627" width="1.33203125" style="0" bestFit="1" customWidth="1"/>
    <col min="15628" max="15628" width="4.99609375" style="0" customWidth="1"/>
    <col min="15629" max="15629" width="6.77734375" style="0" customWidth="1"/>
    <col min="15630" max="15630" width="1.33203125" style="0" bestFit="1" customWidth="1"/>
    <col min="15631" max="15631" width="6.77734375" style="0" customWidth="1"/>
    <col min="15632" max="15632" width="4.77734375" style="0" bestFit="1" customWidth="1"/>
    <col min="15873" max="15873" width="5.77734375" style="0" bestFit="1" customWidth="1"/>
    <col min="15874" max="15874" width="11.5546875" style="0" hidden="1" customWidth="1"/>
    <col min="15875" max="15875" width="24.5546875" style="0" customWidth="1"/>
    <col min="15876" max="15876" width="1.33203125" style="0" bestFit="1" customWidth="1"/>
    <col min="15877" max="15877" width="11.5546875" style="0" hidden="1" customWidth="1"/>
    <col min="15878" max="15878" width="24.5546875" style="0" customWidth="1"/>
    <col min="15879" max="15879" width="4.99609375" style="0" customWidth="1"/>
    <col min="15880" max="15880" width="1.33203125" style="0" bestFit="1" customWidth="1"/>
    <col min="15881" max="15882" width="4.99609375" style="0" customWidth="1"/>
    <col min="15883" max="15883" width="1.33203125" style="0" bestFit="1" customWidth="1"/>
    <col min="15884" max="15884" width="4.99609375" style="0" customWidth="1"/>
    <col min="15885" max="15885" width="6.77734375" style="0" customWidth="1"/>
    <col min="15886" max="15886" width="1.33203125" style="0" bestFit="1" customWidth="1"/>
    <col min="15887" max="15887" width="6.77734375" style="0" customWidth="1"/>
    <col min="15888" max="15888" width="4.77734375" style="0" bestFit="1" customWidth="1"/>
    <col min="16129" max="16129" width="5.77734375" style="0" bestFit="1" customWidth="1"/>
    <col min="16130" max="16130" width="11.5546875" style="0" hidden="1" customWidth="1"/>
    <col min="16131" max="16131" width="24.5546875" style="0" customWidth="1"/>
    <col min="16132" max="16132" width="1.33203125" style="0" bestFit="1" customWidth="1"/>
    <col min="16133" max="16133" width="11.5546875" style="0" hidden="1" customWidth="1"/>
    <col min="16134" max="16134" width="24.5546875" style="0" customWidth="1"/>
    <col min="16135" max="16135" width="4.99609375" style="0" customWidth="1"/>
    <col min="16136" max="16136" width="1.33203125" style="0" bestFit="1" customWidth="1"/>
    <col min="16137" max="16138" width="4.99609375" style="0" customWidth="1"/>
    <col min="16139" max="16139" width="1.33203125" style="0" bestFit="1" customWidth="1"/>
    <col min="16140" max="16140" width="4.99609375" style="0" customWidth="1"/>
    <col min="16141" max="16141" width="6.77734375" style="0" customWidth="1"/>
    <col min="16142" max="16142" width="1.33203125" style="0" bestFit="1" customWidth="1"/>
    <col min="16143" max="16143" width="6.77734375" style="0" customWidth="1"/>
    <col min="16144" max="16144" width="4.77734375" style="0" bestFit="1" customWidth="1"/>
  </cols>
  <sheetData>
    <row r="1" spans="1:16" ht="24" customHeight="1">
      <c r="A1" s="216" t="s">
        <v>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s="130" customFormat="1" ht="10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5" customFormat="1" ht="30" customHeight="1" thickBot="1">
      <c r="A3" s="127" t="s">
        <v>93</v>
      </c>
      <c r="B3" s="111"/>
      <c r="C3" s="112"/>
      <c r="D3" s="113"/>
      <c r="E3" s="111"/>
      <c r="F3" s="112"/>
      <c r="G3" s="126"/>
      <c r="H3" s="126"/>
      <c r="I3" s="126"/>
      <c r="J3" s="126"/>
      <c r="K3" s="126"/>
      <c r="L3" s="126"/>
      <c r="M3" s="126"/>
      <c r="N3" s="126"/>
      <c r="O3" s="126"/>
      <c r="P3" s="109" t="s">
        <v>40</v>
      </c>
    </row>
    <row r="4" spans="1:16" s="13" customFormat="1" ht="24.95" customHeight="1" thickBot="1">
      <c r="A4" s="114" t="s">
        <v>0</v>
      </c>
      <c r="B4" s="111"/>
      <c r="C4" s="115" t="s">
        <v>1</v>
      </c>
      <c r="D4" s="116"/>
      <c r="E4" s="111"/>
      <c r="F4" s="117" t="s">
        <v>1</v>
      </c>
      <c r="G4" s="118" t="s">
        <v>2</v>
      </c>
      <c r="H4" s="116"/>
      <c r="I4" s="119" t="s">
        <v>2</v>
      </c>
      <c r="J4" s="118" t="s">
        <v>3</v>
      </c>
      <c r="K4" s="116"/>
      <c r="L4" s="119" t="s">
        <v>3</v>
      </c>
      <c r="M4" s="118" t="s">
        <v>4</v>
      </c>
      <c r="N4" s="116"/>
      <c r="O4" s="119" t="s">
        <v>4</v>
      </c>
      <c r="P4" s="120" t="s">
        <v>5</v>
      </c>
    </row>
    <row r="5" spans="1:17" s="13" customFormat="1" ht="24.95" customHeight="1" thickBot="1">
      <c r="A5" s="128" t="s">
        <v>6</v>
      </c>
      <c r="B5" s="129">
        <v>1</v>
      </c>
      <c r="C5" s="149" t="s">
        <v>58</v>
      </c>
      <c r="D5" s="148" t="s">
        <v>7</v>
      </c>
      <c r="E5" s="147">
        <v>17</v>
      </c>
      <c r="F5" s="149" t="s">
        <v>59</v>
      </c>
      <c r="G5" s="168">
        <f>Männer_Achtelfinale!I3</f>
        <v>0</v>
      </c>
      <c r="H5" s="170" t="s">
        <v>8</v>
      </c>
      <c r="I5" s="169">
        <f>Männer_Achtelfinale!K3</f>
        <v>0</v>
      </c>
      <c r="J5" s="123" t="str">
        <f>Männer_Achtelfinale!M3</f>
        <v/>
      </c>
      <c r="K5" s="151" t="s">
        <v>8</v>
      </c>
      <c r="L5" s="145" t="str">
        <f>Männer_Achtelfinale!O3</f>
        <v/>
      </c>
      <c r="M5" s="123" t="str">
        <f>Männer_Achtelfinale!P3</f>
        <v/>
      </c>
      <c r="N5" s="121" t="s">
        <v>8</v>
      </c>
      <c r="O5" s="124" t="str">
        <f>Männer_Achtelfinale!R3</f>
        <v/>
      </c>
      <c r="P5" s="125"/>
      <c r="Q5" s="214"/>
    </row>
    <row r="6" spans="1:17" s="13" customFormat="1" ht="24.95" customHeight="1" thickBot="1">
      <c r="A6" s="128" t="s">
        <v>9</v>
      </c>
      <c r="B6" s="129">
        <v>2</v>
      </c>
      <c r="C6" s="215" t="s">
        <v>61</v>
      </c>
      <c r="D6" s="148" t="s">
        <v>7</v>
      </c>
      <c r="E6" s="147">
        <v>18</v>
      </c>
      <c r="F6" s="149" t="s">
        <v>57</v>
      </c>
      <c r="G6" s="168">
        <f>Männer_Achtelfinale!I4</f>
        <v>0</v>
      </c>
      <c r="H6" s="170" t="s">
        <v>8</v>
      </c>
      <c r="I6" s="169">
        <f>Männer_Achtelfinale!K4</f>
        <v>0</v>
      </c>
      <c r="J6" s="122" t="str">
        <f>Männer_Achtelfinale!M4</f>
        <v/>
      </c>
      <c r="K6" s="151" t="s">
        <v>8</v>
      </c>
      <c r="L6" s="143" t="str">
        <f>Männer_Achtelfinale!O4</f>
        <v/>
      </c>
      <c r="M6" s="123" t="str">
        <f>Männer_Achtelfinale!P4</f>
        <v/>
      </c>
      <c r="N6" s="121" t="s">
        <v>8</v>
      </c>
      <c r="O6" s="124" t="str">
        <f>Männer_Achtelfinale!R4</f>
        <v/>
      </c>
      <c r="P6" s="125"/>
      <c r="Q6" s="214"/>
    </row>
    <row r="7" spans="1:17" s="13" customFormat="1" ht="24.95" customHeight="1" thickBot="1">
      <c r="A7" s="128" t="s">
        <v>10</v>
      </c>
      <c r="B7" s="129">
        <v>3</v>
      </c>
      <c r="C7" s="215" t="s">
        <v>60</v>
      </c>
      <c r="D7" s="148" t="s">
        <v>7</v>
      </c>
      <c r="E7" s="147">
        <v>19</v>
      </c>
      <c r="F7" s="149" t="s">
        <v>57</v>
      </c>
      <c r="G7" s="168">
        <f>Männer_Achtelfinale!I5</f>
        <v>0</v>
      </c>
      <c r="H7" s="170" t="s">
        <v>8</v>
      </c>
      <c r="I7" s="169">
        <f>Männer_Achtelfinale!K5</f>
        <v>0</v>
      </c>
      <c r="J7" s="122" t="str">
        <f>Männer_Achtelfinale!M5</f>
        <v/>
      </c>
      <c r="K7" s="151" t="s">
        <v>8</v>
      </c>
      <c r="L7" s="143" t="str">
        <f>Männer_Achtelfinale!O5</f>
        <v/>
      </c>
      <c r="M7" s="123" t="str">
        <f>Männer_Achtelfinale!P5</f>
        <v/>
      </c>
      <c r="N7" s="121" t="s">
        <v>8</v>
      </c>
      <c r="O7" s="124" t="str">
        <f>Männer_Achtelfinale!R5</f>
        <v/>
      </c>
      <c r="P7" s="110"/>
      <c r="Q7" s="214"/>
    </row>
    <row r="8" spans="1:17" s="13" customFormat="1" ht="24.95" customHeight="1" thickBot="1">
      <c r="A8" s="128" t="s">
        <v>11</v>
      </c>
      <c r="B8" s="129">
        <v>4</v>
      </c>
      <c r="C8" s="149" t="s">
        <v>62</v>
      </c>
      <c r="D8" s="148" t="s">
        <v>7</v>
      </c>
      <c r="E8" s="147">
        <v>20</v>
      </c>
      <c r="F8" s="149" t="s">
        <v>63</v>
      </c>
      <c r="G8" s="168">
        <f>Männer_Achtelfinale!I6</f>
        <v>0</v>
      </c>
      <c r="H8" s="170" t="s">
        <v>8</v>
      </c>
      <c r="I8" s="169">
        <f>Männer_Achtelfinale!K6</f>
        <v>0</v>
      </c>
      <c r="J8" s="122" t="str">
        <f>Männer_Achtelfinale!M6</f>
        <v/>
      </c>
      <c r="K8" s="151" t="s">
        <v>8</v>
      </c>
      <c r="L8" s="143" t="str">
        <f>Männer_Achtelfinale!O6</f>
        <v/>
      </c>
      <c r="M8" s="123" t="str">
        <f>Männer_Achtelfinale!P6</f>
        <v/>
      </c>
      <c r="N8" s="121" t="s">
        <v>8</v>
      </c>
      <c r="O8" s="124" t="str">
        <f>Männer_Achtelfinale!R6</f>
        <v/>
      </c>
      <c r="P8" s="110"/>
      <c r="Q8" s="214"/>
    </row>
    <row r="9" spans="1:17" s="13" customFormat="1" ht="24" customHeight="1" thickBot="1">
      <c r="A9" s="36" t="s">
        <v>12</v>
      </c>
      <c r="B9" s="37">
        <v>5</v>
      </c>
      <c r="C9" s="149" t="s">
        <v>65</v>
      </c>
      <c r="D9" s="148" t="s">
        <v>7</v>
      </c>
      <c r="E9" s="147">
        <v>21</v>
      </c>
      <c r="F9" s="150" t="s">
        <v>64</v>
      </c>
      <c r="G9" s="168">
        <f>Männer_Achtelfinale!I7</f>
        <v>0</v>
      </c>
      <c r="H9" s="170" t="s">
        <v>8</v>
      </c>
      <c r="I9" s="169">
        <f>Männer_Achtelfinale!K7</f>
        <v>0</v>
      </c>
      <c r="J9" s="17" t="str">
        <f>Männer_Achtelfinale!M7</f>
        <v/>
      </c>
      <c r="K9" s="151" t="s">
        <v>8</v>
      </c>
      <c r="L9" s="143" t="str">
        <f>Männer_Achtelfinale!O7</f>
        <v/>
      </c>
      <c r="M9" s="19" t="str">
        <f>Männer_Achtelfinale!P7</f>
        <v/>
      </c>
      <c r="N9" s="16" t="s">
        <v>8</v>
      </c>
      <c r="O9" s="20" t="str">
        <f>Männer_Achtelfinale!R7</f>
        <v/>
      </c>
      <c r="P9" s="21"/>
      <c r="Q9" s="214"/>
    </row>
    <row r="10" spans="1:17" s="13" customFormat="1" ht="24" customHeight="1" thickBot="1">
      <c r="A10" s="36" t="s">
        <v>13</v>
      </c>
      <c r="B10" s="37">
        <v>6</v>
      </c>
      <c r="C10" s="149" t="s">
        <v>66</v>
      </c>
      <c r="D10" s="148" t="s">
        <v>7</v>
      </c>
      <c r="E10" s="147">
        <v>22</v>
      </c>
      <c r="F10" s="150" t="s">
        <v>67</v>
      </c>
      <c r="G10" s="168">
        <f>Männer_Achtelfinale!I8</f>
        <v>0</v>
      </c>
      <c r="H10" s="170" t="s">
        <v>8</v>
      </c>
      <c r="I10" s="169">
        <f>Männer_Achtelfinale!K8</f>
        <v>0</v>
      </c>
      <c r="J10" s="17" t="str">
        <f>Männer_Achtelfinale!M8</f>
        <v/>
      </c>
      <c r="K10" s="16" t="s">
        <v>8</v>
      </c>
      <c r="L10" s="18" t="str">
        <f>Männer_Achtelfinale!O8</f>
        <v/>
      </c>
      <c r="M10" s="19" t="str">
        <f>Männer_Achtelfinale!P8</f>
        <v/>
      </c>
      <c r="N10" s="16" t="s">
        <v>8</v>
      </c>
      <c r="O10" s="20" t="str">
        <f>Männer_Achtelfinale!R8</f>
        <v/>
      </c>
      <c r="P10" s="22"/>
      <c r="Q10" s="214"/>
    </row>
    <row r="11" spans="1:17" s="13" customFormat="1" ht="24" customHeight="1" thickBot="1">
      <c r="A11" s="36" t="s">
        <v>14</v>
      </c>
      <c r="B11" s="37">
        <v>7</v>
      </c>
      <c r="C11" s="149" t="s">
        <v>68</v>
      </c>
      <c r="D11" s="148" t="s">
        <v>7</v>
      </c>
      <c r="E11" s="147">
        <v>23</v>
      </c>
      <c r="F11" s="150" t="s">
        <v>69</v>
      </c>
      <c r="G11" s="168">
        <f>Männer_Achtelfinale!I9</f>
        <v>0</v>
      </c>
      <c r="H11" s="170" t="s">
        <v>8</v>
      </c>
      <c r="I11" s="169">
        <f>Männer_Achtelfinale!K9</f>
        <v>0</v>
      </c>
      <c r="J11" s="17" t="str">
        <f>Männer_Achtelfinale!M9</f>
        <v/>
      </c>
      <c r="K11" s="16" t="s">
        <v>8</v>
      </c>
      <c r="L11" s="18" t="str">
        <f>Männer_Achtelfinale!O9</f>
        <v/>
      </c>
      <c r="M11" s="19" t="str">
        <f>Männer_Achtelfinale!P9</f>
        <v/>
      </c>
      <c r="N11" s="16" t="s">
        <v>8</v>
      </c>
      <c r="O11" s="20" t="str">
        <f>Männer_Achtelfinale!R9</f>
        <v/>
      </c>
      <c r="P11" s="21"/>
      <c r="Q11" s="214"/>
    </row>
    <row r="12" spans="1:17" s="13" customFormat="1" ht="24" customHeight="1" thickBot="1">
      <c r="A12" s="36" t="s">
        <v>15</v>
      </c>
      <c r="B12" s="37">
        <v>8</v>
      </c>
      <c r="C12" s="215" t="s">
        <v>70</v>
      </c>
      <c r="D12" s="148" t="s">
        <v>7</v>
      </c>
      <c r="E12" s="147">
        <v>24</v>
      </c>
      <c r="F12" s="150" t="s">
        <v>57</v>
      </c>
      <c r="G12" s="168">
        <f>Männer_Achtelfinale!I10</f>
        <v>0</v>
      </c>
      <c r="H12" s="170" t="s">
        <v>8</v>
      </c>
      <c r="I12" s="169">
        <f>Männer_Achtelfinale!K10</f>
        <v>0</v>
      </c>
      <c r="J12" s="17" t="str">
        <f>Männer_Achtelfinale!M10</f>
        <v/>
      </c>
      <c r="K12" s="16" t="s">
        <v>8</v>
      </c>
      <c r="L12" s="18" t="str">
        <f>Männer_Achtelfinale!O10</f>
        <v/>
      </c>
      <c r="M12" s="19" t="str">
        <f>Männer_Achtelfinale!P10</f>
        <v/>
      </c>
      <c r="N12" s="16" t="s">
        <v>8</v>
      </c>
      <c r="O12" s="20" t="str">
        <f>Männer_Achtelfinale!R10</f>
        <v/>
      </c>
      <c r="P12" s="21"/>
      <c r="Q12" s="214"/>
    </row>
    <row r="13" spans="1:17" s="13" customFormat="1" ht="24" customHeight="1" thickBot="1">
      <c r="A13" s="36" t="s">
        <v>16</v>
      </c>
      <c r="B13" s="37">
        <v>9</v>
      </c>
      <c r="C13" s="215" t="s">
        <v>71</v>
      </c>
      <c r="D13" s="148" t="s">
        <v>7</v>
      </c>
      <c r="E13" s="147">
        <v>25</v>
      </c>
      <c r="F13" s="150" t="s">
        <v>72</v>
      </c>
      <c r="G13" s="168">
        <v>4</v>
      </c>
      <c r="H13" s="170" t="s">
        <v>8</v>
      </c>
      <c r="I13" s="169">
        <v>2</v>
      </c>
      <c r="J13" s="17">
        <v>7</v>
      </c>
      <c r="K13" s="16" t="s">
        <v>8</v>
      </c>
      <c r="L13" s="18">
        <v>9</v>
      </c>
      <c r="M13" s="19">
        <v>2193</v>
      </c>
      <c r="N13" s="16" t="s">
        <v>8</v>
      </c>
      <c r="O13" s="20">
        <v>2140</v>
      </c>
      <c r="P13" s="21"/>
      <c r="Q13" s="214"/>
    </row>
    <row r="14" spans="1:17" s="13" customFormat="1" ht="24" customHeight="1" thickBot="1">
      <c r="A14" s="36" t="s">
        <v>17</v>
      </c>
      <c r="B14" s="37">
        <v>10</v>
      </c>
      <c r="C14" s="149" t="s">
        <v>73</v>
      </c>
      <c r="D14" s="148" t="s">
        <v>7</v>
      </c>
      <c r="E14" s="147">
        <v>26</v>
      </c>
      <c r="F14" s="215" t="s">
        <v>74</v>
      </c>
      <c r="G14" s="168">
        <v>2</v>
      </c>
      <c r="H14" s="170" t="s">
        <v>8</v>
      </c>
      <c r="I14" s="169">
        <v>4</v>
      </c>
      <c r="J14" s="17">
        <v>8.5</v>
      </c>
      <c r="K14" s="16" t="s">
        <v>8</v>
      </c>
      <c r="L14" s="18">
        <v>7.5</v>
      </c>
      <c r="M14" s="19">
        <v>2141</v>
      </c>
      <c r="N14" s="16" t="s">
        <v>8</v>
      </c>
      <c r="O14" s="20">
        <v>2193</v>
      </c>
      <c r="P14" s="21"/>
      <c r="Q14" s="214"/>
    </row>
    <row r="15" spans="1:17" s="13" customFormat="1" ht="24" customHeight="1" thickBot="1">
      <c r="A15" s="36" t="s">
        <v>18</v>
      </c>
      <c r="B15" s="37">
        <v>11</v>
      </c>
      <c r="C15" s="149" t="s">
        <v>76</v>
      </c>
      <c r="D15" s="148" t="s">
        <v>7</v>
      </c>
      <c r="E15" s="147">
        <v>27</v>
      </c>
      <c r="F15" s="150" t="s">
        <v>75</v>
      </c>
      <c r="G15" s="168">
        <f>Männer_Achtelfinale!I13</f>
        <v>0</v>
      </c>
      <c r="H15" s="170" t="s">
        <v>8</v>
      </c>
      <c r="I15" s="169">
        <f>Männer_Achtelfinale!K13</f>
        <v>0</v>
      </c>
      <c r="J15" s="17" t="str">
        <f>Männer_Achtelfinale!M13</f>
        <v/>
      </c>
      <c r="K15" s="16" t="s">
        <v>8</v>
      </c>
      <c r="L15" s="18" t="str">
        <f>Männer_Achtelfinale!O13</f>
        <v/>
      </c>
      <c r="M15" s="19" t="str">
        <f>Männer_Achtelfinale!P13</f>
        <v/>
      </c>
      <c r="N15" s="16" t="s">
        <v>8</v>
      </c>
      <c r="O15" s="20" t="str">
        <f>Männer_Achtelfinale!R13</f>
        <v/>
      </c>
      <c r="P15" s="21"/>
      <c r="Q15" s="214"/>
    </row>
    <row r="16" spans="1:17" s="13" customFormat="1" ht="24" customHeight="1" thickBot="1">
      <c r="A16" s="36" t="s">
        <v>19</v>
      </c>
      <c r="B16" s="37">
        <v>12</v>
      </c>
      <c r="C16" s="149" t="s">
        <v>78</v>
      </c>
      <c r="D16" s="148" t="s">
        <v>7</v>
      </c>
      <c r="E16" s="147">
        <v>28</v>
      </c>
      <c r="F16" s="149" t="s">
        <v>77</v>
      </c>
      <c r="G16" s="168">
        <f>Männer_Achtelfinale!I14</f>
        <v>0</v>
      </c>
      <c r="H16" s="170" t="s">
        <v>8</v>
      </c>
      <c r="I16" s="169">
        <f>Männer_Achtelfinale!K14</f>
        <v>0</v>
      </c>
      <c r="J16" s="17" t="str">
        <f>Männer_Achtelfinale!M14</f>
        <v/>
      </c>
      <c r="K16" s="16" t="s">
        <v>8</v>
      </c>
      <c r="L16" s="18" t="str">
        <f>Männer_Achtelfinale!O14</f>
        <v/>
      </c>
      <c r="M16" s="19" t="str">
        <f>Männer_Achtelfinale!P14</f>
        <v/>
      </c>
      <c r="N16" s="16" t="s">
        <v>8</v>
      </c>
      <c r="O16" s="20" t="str">
        <f>Männer_Achtelfinale!R14</f>
        <v/>
      </c>
      <c r="P16" s="21"/>
      <c r="Q16" s="214"/>
    </row>
    <row r="17" spans="1:17" s="13" customFormat="1" ht="24" customHeight="1" thickBot="1">
      <c r="A17" s="36" t="s">
        <v>20</v>
      </c>
      <c r="B17" s="37">
        <v>13</v>
      </c>
      <c r="C17" s="215" t="s">
        <v>95</v>
      </c>
      <c r="D17" s="148" t="s">
        <v>7</v>
      </c>
      <c r="E17" s="147">
        <v>29</v>
      </c>
      <c r="F17" s="150" t="s">
        <v>57</v>
      </c>
      <c r="G17" s="168">
        <f>Männer_Achtelfinale!I15</f>
        <v>0</v>
      </c>
      <c r="H17" s="170" t="s">
        <v>8</v>
      </c>
      <c r="I17" s="169">
        <f>Männer_Achtelfinale!K15</f>
        <v>0</v>
      </c>
      <c r="J17" s="17" t="str">
        <f>Männer_Achtelfinale!M15</f>
        <v/>
      </c>
      <c r="K17" s="16" t="s">
        <v>8</v>
      </c>
      <c r="L17" s="18" t="str">
        <f>Männer_Achtelfinale!O15</f>
        <v/>
      </c>
      <c r="M17" s="19" t="str">
        <f>Männer_Achtelfinale!P15</f>
        <v/>
      </c>
      <c r="N17" s="16" t="s">
        <v>8</v>
      </c>
      <c r="O17" s="20" t="str">
        <f>Männer_Achtelfinale!R15</f>
        <v/>
      </c>
      <c r="P17" s="21"/>
      <c r="Q17" s="214"/>
    </row>
    <row r="18" spans="1:17" s="13" customFormat="1" ht="24" customHeight="1" thickBot="1">
      <c r="A18" s="36" t="s">
        <v>21</v>
      </c>
      <c r="B18" s="37">
        <v>14</v>
      </c>
      <c r="C18" s="215" t="s">
        <v>79</v>
      </c>
      <c r="D18" s="148" t="s">
        <v>7</v>
      </c>
      <c r="E18" s="147">
        <v>30</v>
      </c>
      <c r="F18" s="150" t="s">
        <v>57</v>
      </c>
      <c r="G18" s="168">
        <f>Männer_Achtelfinale!I16</f>
        <v>0</v>
      </c>
      <c r="H18" s="170" t="s">
        <v>8</v>
      </c>
      <c r="I18" s="169">
        <f>Männer_Achtelfinale!K16</f>
        <v>0</v>
      </c>
      <c r="J18" s="17" t="str">
        <f>Männer_Achtelfinale!M16</f>
        <v/>
      </c>
      <c r="K18" s="16" t="s">
        <v>8</v>
      </c>
      <c r="L18" s="18" t="str">
        <f>Männer_Achtelfinale!O16</f>
        <v/>
      </c>
      <c r="M18" s="19" t="str">
        <f>Männer_Achtelfinale!P16</f>
        <v/>
      </c>
      <c r="N18" s="16" t="s">
        <v>8</v>
      </c>
      <c r="O18" s="20" t="str">
        <f>Männer_Achtelfinale!R16</f>
        <v/>
      </c>
      <c r="P18" s="21"/>
      <c r="Q18" s="214"/>
    </row>
    <row r="19" spans="1:17" s="13" customFormat="1" ht="24" customHeight="1" thickBot="1">
      <c r="A19" s="36" t="s">
        <v>22</v>
      </c>
      <c r="B19" s="37"/>
      <c r="C19" s="149" t="s">
        <v>80</v>
      </c>
      <c r="D19" s="148" t="s">
        <v>7</v>
      </c>
      <c r="E19" s="147"/>
      <c r="F19" s="150" t="s">
        <v>81</v>
      </c>
      <c r="G19" s="168">
        <f>Männer_Achtelfinale!I17</f>
        <v>0</v>
      </c>
      <c r="H19" s="170" t="s">
        <v>8</v>
      </c>
      <c r="I19" s="169">
        <f>Männer_Achtelfinale!K17</f>
        <v>0</v>
      </c>
      <c r="J19" s="17" t="str">
        <f>Männer_Achtelfinale!M17</f>
        <v/>
      </c>
      <c r="K19" s="16" t="s">
        <v>8</v>
      </c>
      <c r="L19" s="18" t="str">
        <f>Männer_Achtelfinale!O17</f>
        <v/>
      </c>
      <c r="M19" s="19" t="str">
        <f>Männer_Achtelfinale!P17</f>
        <v/>
      </c>
      <c r="N19" s="16" t="s">
        <v>8</v>
      </c>
      <c r="O19" s="20" t="str">
        <f>Männer_Achtelfinale!R17</f>
        <v/>
      </c>
      <c r="P19" s="21"/>
      <c r="Q19" s="214"/>
    </row>
    <row r="20" spans="1:17" s="13" customFormat="1" ht="24" customHeight="1" thickBot="1">
      <c r="A20" s="36" t="s">
        <v>23</v>
      </c>
      <c r="B20" s="37"/>
      <c r="C20" s="149" t="s">
        <v>82</v>
      </c>
      <c r="D20" s="148" t="s">
        <v>7</v>
      </c>
      <c r="E20" s="147"/>
      <c r="F20" s="150" t="s">
        <v>83</v>
      </c>
      <c r="G20" s="168">
        <f>Männer_Achtelfinale!I18</f>
        <v>0</v>
      </c>
      <c r="H20" s="170" t="s">
        <v>8</v>
      </c>
      <c r="I20" s="169">
        <f>Männer_Achtelfinale!K18</f>
        <v>0</v>
      </c>
      <c r="J20" s="17" t="str">
        <f>Männer_Achtelfinale!M18</f>
        <v/>
      </c>
      <c r="K20" s="16" t="s">
        <v>8</v>
      </c>
      <c r="L20" s="18" t="str">
        <f>Männer_Achtelfinale!O18</f>
        <v/>
      </c>
      <c r="M20" s="19" t="str">
        <f>Männer_Achtelfinale!P18</f>
        <v/>
      </c>
      <c r="N20" s="16" t="s">
        <v>8</v>
      </c>
      <c r="O20" s="20" t="str">
        <f>Männer_Achtelfinale!R18</f>
        <v/>
      </c>
      <c r="P20" s="21"/>
      <c r="Q20" s="214"/>
    </row>
    <row r="21" spans="1:16" ht="10.5" customHeight="1">
      <c r="A21" s="23"/>
      <c r="B21" s="2"/>
      <c r="C21" s="2"/>
      <c r="D21" s="15"/>
      <c r="E21" s="2"/>
      <c r="F21" s="2"/>
      <c r="H21" s="2"/>
      <c r="I21" s="2"/>
      <c r="J21" s="2"/>
      <c r="K21" s="2"/>
      <c r="L21" s="2"/>
      <c r="M21" s="2"/>
      <c r="N21" s="2"/>
      <c r="O21" s="2"/>
      <c r="P21" s="15"/>
    </row>
    <row r="22" spans="1:16" s="5" customFormat="1" ht="30" customHeight="1" thickBot="1">
      <c r="A22" s="38" t="s">
        <v>56</v>
      </c>
      <c r="B22" s="2"/>
      <c r="C22" s="1"/>
      <c r="D22" s="3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09" t="s">
        <v>40</v>
      </c>
    </row>
    <row r="23" spans="1:16" s="13" customFormat="1" ht="24.95" customHeight="1" thickBot="1">
      <c r="A23" s="6" t="s">
        <v>0</v>
      </c>
      <c r="B23" s="24"/>
      <c r="C23" s="7" t="s">
        <v>1</v>
      </c>
      <c r="D23" s="8"/>
      <c r="E23" s="15"/>
      <c r="F23" s="9" t="s">
        <v>1</v>
      </c>
      <c r="G23" s="10" t="s">
        <v>2</v>
      </c>
      <c r="H23" s="8"/>
      <c r="I23" s="11" t="s">
        <v>2</v>
      </c>
      <c r="J23" s="10" t="s">
        <v>3</v>
      </c>
      <c r="K23" s="8"/>
      <c r="L23" s="11" t="s">
        <v>3</v>
      </c>
      <c r="M23" s="10" t="s">
        <v>4</v>
      </c>
      <c r="N23" s="8"/>
      <c r="O23" s="11" t="s">
        <v>4</v>
      </c>
      <c r="P23" s="12" t="s">
        <v>5</v>
      </c>
    </row>
    <row r="24" spans="1:17" s="13" customFormat="1" ht="24.95" customHeight="1" thickBot="1">
      <c r="A24" s="36" t="s">
        <v>24</v>
      </c>
      <c r="B24" s="15">
        <v>33</v>
      </c>
      <c r="C24" s="149"/>
      <c r="D24" s="148" t="s">
        <v>7</v>
      </c>
      <c r="E24" s="147"/>
      <c r="F24" s="149"/>
      <c r="G24" s="168">
        <f>Männer_Viertelfinale!I3</f>
        <v>0</v>
      </c>
      <c r="H24" s="170" t="s">
        <v>8</v>
      </c>
      <c r="I24" s="169">
        <f>Männer_Viertelfinale!K3</f>
        <v>0</v>
      </c>
      <c r="J24" s="17" t="str">
        <f>Männer_Viertelfinale!M3</f>
        <v/>
      </c>
      <c r="K24" s="45" t="s">
        <v>8</v>
      </c>
      <c r="L24" s="18" t="str">
        <f>Männer_Viertelfinale!O3</f>
        <v/>
      </c>
      <c r="M24" s="19" t="str">
        <f>Männer_Viertelfinale!P3</f>
        <v/>
      </c>
      <c r="N24" s="45" t="s">
        <v>8</v>
      </c>
      <c r="O24" s="20" t="str">
        <f>Männer_Viertelfinale!R3</f>
        <v/>
      </c>
      <c r="P24" s="21"/>
      <c r="Q24" s="46"/>
    </row>
    <row r="25" spans="1:17" s="13" customFormat="1" ht="24.95" customHeight="1" thickBot="1">
      <c r="A25" s="14" t="s">
        <v>25</v>
      </c>
      <c r="B25" s="15">
        <v>34</v>
      </c>
      <c r="C25" s="149"/>
      <c r="D25" s="148" t="s">
        <v>7</v>
      </c>
      <c r="E25" s="147"/>
      <c r="F25" s="149"/>
      <c r="G25" s="168">
        <f>Männer_Viertelfinale!I4</f>
        <v>0</v>
      </c>
      <c r="H25" s="170" t="s">
        <v>8</v>
      </c>
      <c r="I25" s="169">
        <f>Männer_Viertelfinale!K4</f>
        <v>0</v>
      </c>
      <c r="J25" s="17" t="str">
        <f>Männer_Viertelfinale!M4</f>
        <v/>
      </c>
      <c r="K25" s="16" t="s">
        <v>8</v>
      </c>
      <c r="L25" s="18" t="str">
        <f>Männer_Viertelfinale!O4</f>
        <v/>
      </c>
      <c r="M25" s="19" t="str">
        <f>Männer_Viertelfinale!P4</f>
        <v/>
      </c>
      <c r="N25" s="16" t="s">
        <v>8</v>
      </c>
      <c r="O25" s="20" t="str">
        <f>Männer_Viertelfinale!R4</f>
        <v/>
      </c>
      <c r="P25" s="21"/>
      <c r="Q25" s="46"/>
    </row>
    <row r="26" spans="1:17" s="13" customFormat="1" ht="24.95" customHeight="1" thickBot="1">
      <c r="A26" s="14" t="s">
        <v>26</v>
      </c>
      <c r="B26" s="15">
        <v>35</v>
      </c>
      <c r="C26" s="149"/>
      <c r="D26" s="148" t="s">
        <v>7</v>
      </c>
      <c r="E26" s="147"/>
      <c r="F26" s="149"/>
      <c r="G26" s="168">
        <f>Männer_Viertelfinale!I5</f>
        <v>0</v>
      </c>
      <c r="H26" s="170" t="s">
        <v>8</v>
      </c>
      <c r="I26" s="169">
        <f>Männer_Viertelfinale!K5</f>
        <v>0</v>
      </c>
      <c r="J26" s="17" t="str">
        <f>Männer_Viertelfinale!M5</f>
        <v/>
      </c>
      <c r="K26" s="16" t="s">
        <v>8</v>
      </c>
      <c r="L26" s="18" t="str">
        <f>Männer_Viertelfinale!O5</f>
        <v/>
      </c>
      <c r="M26" s="19" t="str">
        <f>Männer_Viertelfinale!P5</f>
        <v/>
      </c>
      <c r="N26" s="16" t="s">
        <v>8</v>
      </c>
      <c r="O26" s="20" t="str">
        <f>Männer_Viertelfinale!R5</f>
        <v/>
      </c>
      <c r="P26" s="21"/>
      <c r="Q26" s="46"/>
    </row>
    <row r="27" spans="1:17" s="13" customFormat="1" ht="24.95" customHeight="1" thickBot="1">
      <c r="A27" s="14" t="s">
        <v>27</v>
      </c>
      <c r="B27" s="15">
        <v>36</v>
      </c>
      <c r="C27" s="149"/>
      <c r="D27" s="148" t="s">
        <v>7</v>
      </c>
      <c r="E27" s="147"/>
      <c r="F27" s="149"/>
      <c r="G27" s="168">
        <f>Männer_Viertelfinale!I6</f>
        <v>0</v>
      </c>
      <c r="H27" s="170" t="s">
        <v>8</v>
      </c>
      <c r="I27" s="169">
        <f>Männer_Viertelfinale!K6</f>
        <v>0</v>
      </c>
      <c r="J27" s="17" t="str">
        <f>Männer_Viertelfinale!M6</f>
        <v/>
      </c>
      <c r="K27" s="16" t="s">
        <v>8</v>
      </c>
      <c r="L27" s="18" t="str">
        <f>Männer_Viertelfinale!O6</f>
        <v/>
      </c>
      <c r="M27" s="19" t="str">
        <f>Männer_Viertelfinale!P6</f>
        <v/>
      </c>
      <c r="N27" s="16" t="s">
        <v>8</v>
      </c>
      <c r="O27" s="20" t="str">
        <f>Männer_Viertelfinale!R6</f>
        <v/>
      </c>
      <c r="P27" s="21"/>
      <c r="Q27" s="46"/>
    </row>
    <row r="28" spans="1:17" s="13" customFormat="1" ht="24.95" customHeight="1" thickBot="1">
      <c r="A28" s="14" t="s">
        <v>28</v>
      </c>
      <c r="B28" s="15">
        <v>37</v>
      </c>
      <c r="C28" s="149"/>
      <c r="D28" s="148" t="s">
        <v>7</v>
      </c>
      <c r="E28" s="147"/>
      <c r="F28" s="194"/>
      <c r="G28" s="168">
        <f>Männer_Viertelfinale!I7</f>
        <v>0</v>
      </c>
      <c r="H28" s="170" t="s">
        <v>8</v>
      </c>
      <c r="I28" s="169">
        <f>Männer_Viertelfinale!K7</f>
        <v>0</v>
      </c>
      <c r="J28" s="17" t="str">
        <f>Männer_Viertelfinale!M7</f>
        <v/>
      </c>
      <c r="K28" s="16" t="s">
        <v>8</v>
      </c>
      <c r="L28" s="18" t="str">
        <f>Männer_Viertelfinale!O7</f>
        <v/>
      </c>
      <c r="M28" s="19" t="str">
        <f>Männer_Viertelfinale!P7</f>
        <v/>
      </c>
      <c r="N28" s="16" t="s">
        <v>8</v>
      </c>
      <c r="O28" s="20" t="str">
        <f>Männer_Viertelfinale!R7</f>
        <v/>
      </c>
      <c r="P28" s="21"/>
      <c r="Q28" s="46"/>
    </row>
    <row r="29" spans="1:17" s="13" customFormat="1" ht="24.95" customHeight="1" thickBot="1">
      <c r="A29" s="14" t="s">
        <v>29</v>
      </c>
      <c r="B29" s="15">
        <v>38</v>
      </c>
      <c r="C29" s="149"/>
      <c r="D29" s="148" t="s">
        <v>7</v>
      </c>
      <c r="E29" s="147"/>
      <c r="F29" s="149"/>
      <c r="G29" s="168">
        <f>Männer_Viertelfinale!I8</f>
        <v>0</v>
      </c>
      <c r="H29" s="170" t="s">
        <v>8</v>
      </c>
      <c r="I29" s="169">
        <f>Männer_Viertelfinale!K8</f>
        <v>0</v>
      </c>
      <c r="J29" s="17" t="str">
        <f>Männer_Viertelfinale!M8</f>
        <v/>
      </c>
      <c r="K29" s="16" t="s">
        <v>8</v>
      </c>
      <c r="L29" s="18" t="str">
        <f>Männer_Viertelfinale!O8</f>
        <v/>
      </c>
      <c r="M29" s="19" t="str">
        <f>Männer_Viertelfinale!P8</f>
        <v/>
      </c>
      <c r="N29" s="16" t="s">
        <v>8</v>
      </c>
      <c r="O29" s="20" t="str">
        <f>Männer_Viertelfinale!R8</f>
        <v/>
      </c>
      <c r="P29" s="22"/>
      <c r="Q29" s="46"/>
    </row>
    <row r="30" spans="1:17" s="13" customFormat="1" ht="24.95" customHeight="1" thickBot="1">
      <c r="A30" s="14" t="s">
        <v>30</v>
      </c>
      <c r="B30" s="15">
        <v>39</v>
      </c>
      <c r="C30" s="149"/>
      <c r="D30" s="148" t="s">
        <v>7</v>
      </c>
      <c r="E30" s="147"/>
      <c r="F30" s="149"/>
      <c r="G30" s="168">
        <f>Männer_Viertelfinale!I9</f>
        <v>0</v>
      </c>
      <c r="H30" s="170" t="s">
        <v>8</v>
      </c>
      <c r="I30" s="169">
        <f>Männer_Viertelfinale!K9</f>
        <v>0</v>
      </c>
      <c r="J30" s="17" t="str">
        <f>Männer_Viertelfinale!M9</f>
        <v/>
      </c>
      <c r="K30" s="16" t="s">
        <v>8</v>
      </c>
      <c r="L30" s="18" t="str">
        <f>Männer_Viertelfinale!O9</f>
        <v/>
      </c>
      <c r="M30" s="19" t="str">
        <f>Männer_Viertelfinale!P9</f>
        <v/>
      </c>
      <c r="N30" s="16" t="s">
        <v>8</v>
      </c>
      <c r="O30" s="20" t="str">
        <f>Männer_Viertelfinale!R9</f>
        <v/>
      </c>
      <c r="P30" s="21"/>
      <c r="Q30" s="46"/>
    </row>
    <row r="31" spans="1:17" s="13" customFormat="1" ht="24.95" customHeight="1" thickBot="1">
      <c r="A31" s="14" t="s">
        <v>31</v>
      </c>
      <c r="B31" s="15">
        <v>40</v>
      </c>
      <c r="C31" s="149"/>
      <c r="D31" s="148" t="s">
        <v>7</v>
      </c>
      <c r="E31" s="147"/>
      <c r="F31" s="149"/>
      <c r="G31" s="168">
        <f>Männer_Viertelfinale!I10</f>
        <v>0</v>
      </c>
      <c r="H31" s="170" t="s">
        <v>8</v>
      </c>
      <c r="I31" s="169">
        <f>Männer_Viertelfinale!K10</f>
        <v>0</v>
      </c>
      <c r="J31" s="17" t="str">
        <f>Männer_Viertelfinale!M10</f>
        <v/>
      </c>
      <c r="K31" s="16" t="s">
        <v>8</v>
      </c>
      <c r="L31" s="18" t="str">
        <f>Männer_Viertelfinale!O10</f>
        <v/>
      </c>
      <c r="M31" s="19" t="str">
        <f>Männer_Viertelfinale!P10</f>
        <v/>
      </c>
      <c r="N31" s="16" t="s">
        <v>8</v>
      </c>
      <c r="O31" s="20" t="str">
        <f>Männer_Viertelfinale!R10</f>
        <v/>
      </c>
      <c r="P31" s="21"/>
      <c r="Q31" s="46"/>
    </row>
    <row r="32" spans="1:16" ht="10.5" customHeight="1">
      <c r="A32" s="41"/>
      <c r="B32" s="2"/>
      <c r="C32" s="2"/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5"/>
    </row>
    <row r="33" spans="1:16" s="13" customFormat="1" ht="30" customHeight="1" thickBot="1">
      <c r="A33" s="39" t="s">
        <v>55</v>
      </c>
      <c r="B33" s="2"/>
      <c r="C33" s="1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09" t="s">
        <v>40</v>
      </c>
    </row>
    <row r="34" spans="1:16" s="13" customFormat="1" ht="24.95" customHeight="1" thickBot="1">
      <c r="A34" s="6" t="s">
        <v>0</v>
      </c>
      <c r="B34" s="2"/>
      <c r="C34" s="7" t="s">
        <v>1</v>
      </c>
      <c r="D34" s="8"/>
      <c r="E34" s="2"/>
      <c r="F34" s="9" t="s">
        <v>1</v>
      </c>
      <c r="G34" s="10" t="s">
        <v>2</v>
      </c>
      <c r="H34" s="8"/>
      <c r="I34" s="11" t="s">
        <v>2</v>
      </c>
      <c r="J34" s="10" t="s">
        <v>3</v>
      </c>
      <c r="K34" s="8"/>
      <c r="L34" s="11" t="s">
        <v>3</v>
      </c>
      <c r="M34" s="10" t="s">
        <v>4</v>
      </c>
      <c r="N34" s="8"/>
      <c r="O34" s="11" t="s">
        <v>4</v>
      </c>
      <c r="P34" s="12" t="s">
        <v>5</v>
      </c>
    </row>
    <row r="35" spans="1:16" s="13" customFormat="1" ht="24.95" customHeight="1" thickBot="1">
      <c r="A35" s="14" t="s">
        <v>32</v>
      </c>
      <c r="B35" s="15">
        <v>49</v>
      </c>
      <c r="C35" s="149"/>
      <c r="D35" s="148" t="s">
        <v>7</v>
      </c>
      <c r="E35" s="147"/>
      <c r="F35" s="149"/>
      <c r="G35" s="168">
        <f>Männer_Halbfinale!I3</f>
        <v>0</v>
      </c>
      <c r="H35" s="170" t="s">
        <v>8</v>
      </c>
      <c r="I35" s="169">
        <f>Männer_Halbfinale!K3</f>
        <v>0</v>
      </c>
      <c r="J35" s="17" t="str">
        <f>Männer_Halbfinale!M3</f>
        <v/>
      </c>
      <c r="K35" s="16" t="s">
        <v>8</v>
      </c>
      <c r="L35" s="18" t="str">
        <f>Männer_Halbfinale!O3</f>
        <v/>
      </c>
      <c r="M35" s="19" t="str">
        <f>Männer_Halbfinale!P3</f>
        <v/>
      </c>
      <c r="N35" s="16" t="s">
        <v>8</v>
      </c>
      <c r="O35" s="20" t="str">
        <f>Männer_Halbfinale!R3</f>
        <v/>
      </c>
      <c r="P35" s="21"/>
    </row>
    <row r="36" spans="1:16" s="13" customFormat="1" ht="24.95" customHeight="1" thickBot="1">
      <c r="A36" s="14" t="s">
        <v>33</v>
      </c>
      <c r="B36" s="15">
        <v>50</v>
      </c>
      <c r="C36" s="149"/>
      <c r="D36" s="148" t="s">
        <v>7</v>
      </c>
      <c r="E36" s="147"/>
      <c r="F36" s="149"/>
      <c r="G36" s="168">
        <f>Männer_Halbfinale!I4</f>
        <v>0</v>
      </c>
      <c r="H36" s="170" t="s">
        <v>8</v>
      </c>
      <c r="I36" s="169">
        <f>Männer_Halbfinale!K4</f>
        <v>0</v>
      </c>
      <c r="J36" s="17" t="str">
        <f>Männer_Halbfinale!M4</f>
        <v/>
      </c>
      <c r="K36" s="16" t="s">
        <v>8</v>
      </c>
      <c r="L36" s="18" t="str">
        <f>Männer_Halbfinale!O4</f>
        <v/>
      </c>
      <c r="M36" s="19" t="str">
        <f>Männer_Halbfinale!P4</f>
        <v/>
      </c>
      <c r="N36" s="16" t="s">
        <v>8</v>
      </c>
      <c r="O36" s="20" t="str">
        <f>Männer_Halbfinale!R4</f>
        <v/>
      </c>
      <c r="P36" s="21"/>
    </row>
    <row r="37" spans="1:16" s="13" customFormat="1" ht="24.95" customHeight="1" thickBot="1">
      <c r="A37" s="14" t="s">
        <v>34</v>
      </c>
      <c r="B37" s="15">
        <v>51</v>
      </c>
      <c r="C37" s="194"/>
      <c r="D37" s="148" t="s">
        <v>7</v>
      </c>
      <c r="E37" s="147"/>
      <c r="F37" s="149"/>
      <c r="G37" s="168">
        <f>Männer_Halbfinale!I5</f>
        <v>0</v>
      </c>
      <c r="H37" s="170" t="s">
        <v>8</v>
      </c>
      <c r="I37" s="169">
        <f>Männer_Halbfinale!K5</f>
        <v>0</v>
      </c>
      <c r="J37" s="17" t="str">
        <f>Männer_Halbfinale!M5</f>
        <v/>
      </c>
      <c r="K37" s="16" t="s">
        <v>8</v>
      </c>
      <c r="L37" s="18" t="str">
        <f>Männer_Halbfinale!O5</f>
        <v/>
      </c>
      <c r="M37" s="19" t="str">
        <f>Männer_Halbfinale!P5</f>
        <v/>
      </c>
      <c r="N37" s="16" t="s">
        <v>8</v>
      </c>
      <c r="O37" s="20" t="str">
        <f>Männer_Halbfinale!R5</f>
        <v/>
      </c>
      <c r="P37" s="21"/>
    </row>
    <row r="38" spans="1:16" s="13" customFormat="1" ht="24.95" customHeight="1" thickBot="1">
      <c r="A38" s="14" t="s">
        <v>35</v>
      </c>
      <c r="B38" s="15">
        <v>52</v>
      </c>
      <c r="C38" s="149"/>
      <c r="D38" s="148" t="s">
        <v>7</v>
      </c>
      <c r="E38" s="147"/>
      <c r="F38" s="149"/>
      <c r="G38" s="168">
        <f>Männer_Halbfinale!I6</f>
        <v>0</v>
      </c>
      <c r="H38" s="170" t="s">
        <v>8</v>
      </c>
      <c r="I38" s="169">
        <f>Männer_Halbfinale!K6</f>
        <v>0</v>
      </c>
      <c r="J38" s="17" t="str">
        <f>Männer_Halbfinale!M6</f>
        <v/>
      </c>
      <c r="K38" s="16" t="s">
        <v>8</v>
      </c>
      <c r="L38" s="18" t="str">
        <f>Männer_Halbfinale!O6</f>
        <v/>
      </c>
      <c r="M38" s="19" t="str">
        <f>Männer_Halbfinale!P6</f>
        <v/>
      </c>
      <c r="N38" s="16" t="s">
        <v>8</v>
      </c>
      <c r="O38" s="20" t="str">
        <f>Männer_Halbfinale!R6</f>
        <v/>
      </c>
      <c r="P38" s="21"/>
    </row>
    <row r="39" spans="1:16" ht="10.5" customHeight="1">
      <c r="A39" s="2"/>
      <c r="B39" s="2"/>
      <c r="C39" s="2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5"/>
    </row>
    <row r="40" spans="1:16" s="13" customFormat="1" ht="30" customHeight="1" thickBot="1">
      <c r="A40" s="40" t="s">
        <v>52</v>
      </c>
      <c r="B40" s="2"/>
      <c r="C40" s="1"/>
      <c r="D40" s="3"/>
      <c r="E40" s="2"/>
      <c r="F40" s="1"/>
      <c r="G40" s="25"/>
      <c r="H40" s="1"/>
      <c r="I40" s="1"/>
      <c r="J40" s="1"/>
      <c r="K40" s="1"/>
      <c r="L40" s="1"/>
      <c r="M40" s="1"/>
      <c r="N40" s="1"/>
      <c r="O40" s="1"/>
      <c r="P40" s="4"/>
    </row>
    <row r="41" spans="1:13" s="13" customFormat="1" ht="24.95" customHeight="1" thickBot="1">
      <c r="A41" s="26" t="s">
        <v>0</v>
      </c>
      <c r="B41" s="2"/>
      <c r="C41" s="233" t="s">
        <v>1</v>
      </c>
      <c r="D41" s="234"/>
      <c r="E41" s="234"/>
      <c r="F41" s="235"/>
      <c r="G41" s="27" t="s">
        <v>3</v>
      </c>
      <c r="H41" s="28"/>
      <c r="I41" s="29"/>
      <c r="J41" s="27" t="s">
        <v>4</v>
      </c>
      <c r="K41" s="28"/>
      <c r="L41" s="29"/>
      <c r="M41" s="30" t="s">
        <v>5</v>
      </c>
    </row>
    <row r="42" spans="1:13" s="13" customFormat="1" ht="24.95" customHeight="1" thickBot="1">
      <c r="A42" s="31" t="s">
        <v>36</v>
      </c>
      <c r="B42" s="15">
        <v>57</v>
      </c>
      <c r="C42" s="229"/>
      <c r="D42" s="221"/>
      <c r="E42" s="221"/>
      <c r="F42" s="222"/>
      <c r="G42" s="217"/>
      <c r="H42" s="218"/>
      <c r="I42" s="219"/>
      <c r="J42" s="220"/>
      <c r="K42" s="221"/>
      <c r="L42" s="222"/>
      <c r="M42" s="32"/>
    </row>
    <row r="43" spans="1:13" s="13" customFormat="1" ht="24.95" customHeight="1" thickBot="1">
      <c r="A43" s="33"/>
      <c r="B43" s="15">
        <v>58</v>
      </c>
      <c r="C43" s="220"/>
      <c r="D43" s="221"/>
      <c r="E43" s="221"/>
      <c r="F43" s="222"/>
      <c r="G43" s="217"/>
      <c r="H43" s="218"/>
      <c r="I43" s="219"/>
      <c r="J43" s="220"/>
      <c r="K43" s="221"/>
      <c r="L43" s="222"/>
      <c r="M43" s="32"/>
    </row>
    <row r="44" spans="1:13" s="13" customFormat="1" ht="24.95" customHeight="1" thickBot="1">
      <c r="A44" s="33"/>
      <c r="B44" s="15">
        <v>59</v>
      </c>
      <c r="C44" s="230"/>
      <c r="D44" s="231"/>
      <c r="E44" s="231"/>
      <c r="F44" s="232"/>
      <c r="G44" s="223"/>
      <c r="H44" s="224"/>
      <c r="I44" s="225"/>
      <c r="J44" s="226"/>
      <c r="K44" s="227"/>
      <c r="L44" s="228"/>
      <c r="M44" s="32"/>
    </row>
    <row r="45" spans="1:13" s="13" customFormat="1" ht="24.95" customHeight="1" thickBot="1">
      <c r="A45" s="34"/>
      <c r="B45" s="15">
        <v>60</v>
      </c>
      <c r="C45" s="220"/>
      <c r="D45" s="221"/>
      <c r="E45" s="221"/>
      <c r="F45" s="222"/>
      <c r="G45" s="217"/>
      <c r="H45" s="218"/>
      <c r="I45" s="219"/>
      <c r="J45" s="220"/>
      <c r="K45" s="221"/>
      <c r="L45" s="222"/>
      <c r="M45" s="32"/>
    </row>
    <row r="46" spans="1:16" ht="13.9" customHeight="1">
      <c r="A46" s="2"/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5"/>
    </row>
    <row r="47" spans="1:16" ht="13.9" customHeight="1">
      <c r="A47" s="2" t="s">
        <v>37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5"/>
    </row>
    <row r="49" ht="18">
      <c r="A49" s="180" t="s">
        <v>50</v>
      </c>
    </row>
    <row r="55" ht="10.15" customHeight="1"/>
    <row r="56" ht="10.15" customHeight="1"/>
    <row r="64" ht="10.15" customHeight="1"/>
    <row r="65" ht="10.15" customHeight="1"/>
  </sheetData>
  <mergeCells count="14">
    <mergeCell ref="A1:P1"/>
    <mergeCell ref="G45:I45"/>
    <mergeCell ref="J45:L45"/>
    <mergeCell ref="G42:I42"/>
    <mergeCell ref="J42:L42"/>
    <mergeCell ref="G43:I43"/>
    <mergeCell ref="J43:L43"/>
    <mergeCell ref="G44:I44"/>
    <mergeCell ref="J44:L44"/>
    <mergeCell ref="C42:F42"/>
    <mergeCell ref="C45:F45"/>
    <mergeCell ref="C44:F44"/>
    <mergeCell ref="C43:F43"/>
    <mergeCell ref="C41:F4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96"/>
  <sheetViews>
    <sheetView workbookViewId="0" topLeftCell="A1">
      <selection activeCell="V8" sqref="V8"/>
    </sheetView>
  </sheetViews>
  <sheetFormatPr defaultColWidth="11.5546875" defaultRowHeight="15"/>
  <cols>
    <col min="1" max="1" width="1.33203125" style="65" customWidth="1"/>
    <col min="2" max="2" width="2.77734375" style="15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156" customWidth="1"/>
    <col min="7" max="7" width="6.77734375" style="15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156" customWidth="1"/>
    <col min="20" max="20" width="1.33203125" style="156" customWidth="1"/>
    <col min="21" max="21" width="11.5546875" style="210" customWidth="1"/>
    <col min="22" max="260" width="11.5546875" style="65" customWidth="1"/>
    <col min="261" max="261" width="5.77734375" style="65" bestFit="1" customWidth="1"/>
    <col min="262" max="262" width="11.5546875" style="65" hidden="1" customWidth="1"/>
    <col min="263" max="263" width="24.5546875" style="65" customWidth="1"/>
    <col min="264" max="264" width="1.33203125" style="65" bestFit="1" customWidth="1"/>
    <col min="265" max="265" width="11.5546875" style="65" hidden="1" customWidth="1"/>
    <col min="266" max="266" width="24.5546875" style="65" customWidth="1"/>
    <col min="267" max="267" width="4.99609375" style="65" customWidth="1"/>
    <col min="268" max="268" width="1.33203125" style="65" bestFit="1" customWidth="1"/>
    <col min="269" max="270" width="4.99609375" style="65" customWidth="1"/>
    <col min="271" max="271" width="1.33203125" style="65" bestFit="1" customWidth="1"/>
    <col min="272" max="272" width="4.9960937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 customWidth="1"/>
    <col min="517" max="517" width="5.77734375" style="65" bestFit="1" customWidth="1"/>
    <col min="518" max="518" width="11.5546875" style="65" hidden="1" customWidth="1"/>
    <col min="519" max="519" width="24.5546875" style="65" customWidth="1"/>
    <col min="520" max="520" width="1.33203125" style="65" bestFit="1" customWidth="1"/>
    <col min="521" max="521" width="11.5546875" style="65" hidden="1" customWidth="1"/>
    <col min="522" max="522" width="24.5546875" style="65" customWidth="1"/>
    <col min="523" max="523" width="4.99609375" style="65" customWidth="1"/>
    <col min="524" max="524" width="1.33203125" style="65" bestFit="1" customWidth="1"/>
    <col min="525" max="526" width="4.99609375" style="65" customWidth="1"/>
    <col min="527" max="527" width="1.33203125" style="65" bestFit="1" customWidth="1"/>
    <col min="528" max="528" width="4.9960937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 customWidth="1"/>
    <col min="773" max="773" width="5.77734375" style="65" bestFit="1" customWidth="1"/>
    <col min="774" max="774" width="11.5546875" style="65" hidden="1" customWidth="1"/>
    <col min="775" max="775" width="24.5546875" style="65" customWidth="1"/>
    <col min="776" max="776" width="1.33203125" style="65" bestFit="1" customWidth="1"/>
    <col min="777" max="777" width="11.5546875" style="65" hidden="1" customWidth="1"/>
    <col min="778" max="778" width="24.5546875" style="65" customWidth="1"/>
    <col min="779" max="779" width="4.99609375" style="65" customWidth="1"/>
    <col min="780" max="780" width="1.33203125" style="65" bestFit="1" customWidth="1"/>
    <col min="781" max="782" width="4.99609375" style="65" customWidth="1"/>
    <col min="783" max="783" width="1.33203125" style="65" bestFit="1" customWidth="1"/>
    <col min="784" max="784" width="4.9960937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 customWidth="1"/>
    <col min="1029" max="1029" width="5.77734375" style="65" bestFit="1" customWidth="1"/>
    <col min="1030" max="1030" width="11.5546875" style="65" hidden="1" customWidth="1"/>
    <col min="1031" max="1031" width="24.5546875" style="65" customWidth="1"/>
    <col min="1032" max="1032" width="1.33203125" style="65" bestFit="1" customWidth="1"/>
    <col min="1033" max="1033" width="11.5546875" style="65" hidden="1" customWidth="1"/>
    <col min="1034" max="1034" width="24.5546875" style="65" customWidth="1"/>
    <col min="1035" max="1035" width="4.99609375" style="65" customWidth="1"/>
    <col min="1036" max="1036" width="1.33203125" style="65" bestFit="1" customWidth="1"/>
    <col min="1037" max="1038" width="4.99609375" style="65" customWidth="1"/>
    <col min="1039" max="1039" width="1.33203125" style="65" bestFit="1" customWidth="1"/>
    <col min="1040" max="1040" width="4.9960937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 customWidth="1"/>
    <col min="1285" max="1285" width="5.77734375" style="65" bestFit="1" customWidth="1"/>
    <col min="1286" max="1286" width="11.5546875" style="65" hidden="1" customWidth="1"/>
    <col min="1287" max="1287" width="24.5546875" style="65" customWidth="1"/>
    <col min="1288" max="1288" width="1.33203125" style="65" bestFit="1" customWidth="1"/>
    <col min="1289" max="1289" width="11.5546875" style="65" hidden="1" customWidth="1"/>
    <col min="1290" max="1290" width="24.5546875" style="65" customWidth="1"/>
    <col min="1291" max="1291" width="4.99609375" style="65" customWidth="1"/>
    <col min="1292" max="1292" width="1.33203125" style="65" bestFit="1" customWidth="1"/>
    <col min="1293" max="1294" width="4.99609375" style="65" customWidth="1"/>
    <col min="1295" max="1295" width="1.33203125" style="65" bestFit="1" customWidth="1"/>
    <col min="1296" max="1296" width="4.9960937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 customWidth="1"/>
    <col min="1541" max="1541" width="5.77734375" style="65" bestFit="1" customWidth="1"/>
    <col min="1542" max="1542" width="11.5546875" style="65" hidden="1" customWidth="1"/>
    <col min="1543" max="1543" width="24.5546875" style="65" customWidth="1"/>
    <col min="1544" max="1544" width="1.33203125" style="65" bestFit="1" customWidth="1"/>
    <col min="1545" max="1545" width="11.5546875" style="65" hidden="1" customWidth="1"/>
    <col min="1546" max="1546" width="24.5546875" style="65" customWidth="1"/>
    <col min="1547" max="1547" width="4.99609375" style="65" customWidth="1"/>
    <col min="1548" max="1548" width="1.33203125" style="65" bestFit="1" customWidth="1"/>
    <col min="1549" max="1550" width="4.99609375" style="65" customWidth="1"/>
    <col min="1551" max="1551" width="1.33203125" style="65" bestFit="1" customWidth="1"/>
    <col min="1552" max="1552" width="4.9960937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 customWidth="1"/>
    <col min="1797" max="1797" width="5.77734375" style="65" bestFit="1" customWidth="1"/>
    <col min="1798" max="1798" width="11.5546875" style="65" hidden="1" customWidth="1"/>
    <col min="1799" max="1799" width="24.5546875" style="65" customWidth="1"/>
    <col min="1800" max="1800" width="1.33203125" style="65" bestFit="1" customWidth="1"/>
    <col min="1801" max="1801" width="11.5546875" style="65" hidden="1" customWidth="1"/>
    <col min="1802" max="1802" width="24.5546875" style="65" customWidth="1"/>
    <col min="1803" max="1803" width="4.99609375" style="65" customWidth="1"/>
    <col min="1804" max="1804" width="1.33203125" style="65" bestFit="1" customWidth="1"/>
    <col min="1805" max="1806" width="4.99609375" style="65" customWidth="1"/>
    <col min="1807" max="1807" width="1.33203125" style="65" bestFit="1" customWidth="1"/>
    <col min="1808" max="1808" width="4.9960937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 customWidth="1"/>
    <col min="2053" max="2053" width="5.77734375" style="65" bestFit="1" customWidth="1"/>
    <col min="2054" max="2054" width="11.5546875" style="65" hidden="1" customWidth="1"/>
    <col min="2055" max="2055" width="24.5546875" style="65" customWidth="1"/>
    <col min="2056" max="2056" width="1.33203125" style="65" bestFit="1" customWidth="1"/>
    <col min="2057" max="2057" width="11.5546875" style="65" hidden="1" customWidth="1"/>
    <col min="2058" max="2058" width="24.5546875" style="65" customWidth="1"/>
    <col min="2059" max="2059" width="4.99609375" style="65" customWidth="1"/>
    <col min="2060" max="2060" width="1.33203125" style="65" bestFit="1" customWidth="1"/>
    <col min="2061" max="2062" width="4.99609375" style="65" customWidth="1"/>
    <col min="2063" max="2063" width="1.33203125" style="65" bestFit="1" customWidth="1"/>
    <col min="2064" max="2064" width="4.9960937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 customWidth="1"/>
    <col min="2309" max="2309" width="5.77734375" style="65" bestFit="1" customWidth="1"/>
    <col min="2310" max="2310" width="11.5546875" style="65" hidden="1" customWidth="1"/>
    <col min="2311" max="2311" width="24.5546875" style="65" customWidth="1"/>
    <col min="2312" max="2312" width="1.33203125" style="65" bestFit="1" customWidth="1"/>
    <col min="2313" max="2313" width="11.5546875" style="65" hidden="1" customWidth="1"/>
    <col min="2314" max="2314" width="24.5546875" style="65" customWidth="1"/>
    <col min="2315" max="2315" width="4.99609375" style="65" customWidth="1"/>
    <col min="2316" max="2316" width="1.33203125" style="65" bestFit="1" customWidth="1"/>
    <col min="2317" max="2318" width="4.99609375" style="65" customWidth="1"/>
    <col min="2319" max="2319" width="1.33203125" style="65" bestFit="1" customWidth="1"/>
    <col min="2320" max="2320" width="4.9960937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 customWidth="1"/>
    <col min="2565" max="2565" width="5.77734375" style="65" bestFit="1" customWidth="1"/>
    <col min="2566" max="2566" width="11.5546875" style="65" hidden="1" customWidth="1"/>
    <col min="2567" max="2567" width="24.5546875" style="65" customWidth="1"/>
    <col min="2568" max="2568" width="1.33203125" style="65" bestFit="1" customWidth="1"/>
    <col min="2569" max="2569" width="11.5546875" style="65" hidden="1" customWidth="1"/>
    <col min="2570" max="2570" width="24.5546875" style="65" customWidth="1"/>
    <col min="2571" max="2571" width="4.99609375" style="65" customWidth="1"/>
    <col min="2572" max="2572" width="1.33203125" style="65" bestFit="1" customWidth="1"/>
    <col min="2573" max="2574" width="4.99609375" style="65" customWidth="1"/>
    <col min="2575" max="2575" width="1.33203125" style="65" bestFit="1" customWidth="1"/>
    <col min="2576" max="2576" width="4.9960937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 customWidth="1"/>
    <col min="2821" max="2821" width="5.77734375" style="65" bestFit="1" customWidth="1"/>
    <col min="2822" max="2822" width="11.5546875" style="65" hidden="1" customWidth="1"/>
    <col min="2823" max="2823" width="24.5546875" style="65" customWidth="1"/>
    <col min="2824" max="2824" width="1.33203125" style="65" bestFit="1" customWidth="1"/>
    <col min="2825" max="2825" width="11.5546875" style="65" hidden="1" customWidth="1"/>
    <col min="2826" max="2826" width="24.5546875" style="65" customWidth="1"/>
    <col min="2827" max="2827" width="4.99609375" style="65" customWidth="1"/>
    <col min="2828" max="2828" width="1.33203125" style="65" bestFit="1" customWidth="1"/>
    <col min="2829" max="2830" width="4.99609375" style="65" customWidth="1"/>
    <col min="2831" max="2831" width="1.33203125" style="65" bestFit="1" customWidth="1"/>
    <col min="2832" max="2832" width="4.9960937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 customWidth="1"/>
    <col min="3077" max="3077" width="5.77734375" style="65" bestFit="1" customWidth="1"/>
    <col min="3078" max="3078" width="11.5546875" style="65" hidden="1" customWidth="1"/>
    <col min="3079" max="3079" width="24.5546875" style="65" customWidth="1"/>
    <col min="3080" max="3080" width="1.33203125" style="65" bestFit="1" customWidth="1"/>
    <col min="3081" max="3081" width="11.5546875" style="65" hidden="1" customWidth="1"/>
    <col min="3082" max="3082" width="24.5546875" style="65" customWidth="1"/>
    <col min="3083" max="3083" width="4.99609375" style="65" customWidth="1"/>
    <col min="3084" max="3084" width="1.33203125" style="65" bestFit="1" customWidth="1"/>
    <col min="3085" max="3086" width="4.99609375" style="65" customWidth="1"/>
    <col min="3087" max="3087" width="1.33203125" style="65" bestFit="1" customWidth="1"/>
    <col min="3088" max="3088" width="4.9960937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 customWidth="1"/>
    <col min="3333" max="3333" width="5.77734375" style="65" bestFit="1" customWidth="1"/>
    <col min="3334" max="3334" width="11.5546875" style="65" hidden="1" customWidth="1"/>
    <col min="3335" max="3335" width="24.5546875" style="65" customWidth="1"/>
    <col min="3336" max="3336" width="1.33203125" style="65" bestFit="1" customWidth="1"/>
    <col min="3337" max="3337" width="11.5546875" style="65" hidden="1" customWidth="1"/>
    <col min="3338" max="3338" width="24.5546875" style="65" customWidth="1"/>
    <col min="3339" max="3339" width="4.99609375" style="65" customWidth="1"/>
    <col min="3340" max="3340" width="1.33203125" style="65" bestFit="1" customWidth="1"/>
    <col min="3341" max="3342" width="4.99609375" style="65" customWidth="1"/>
    <col min="3343" max="3343" width="1.33203125" style="65" bestFit="1" customWidth="1"/>
    <col min="3344" max="3344" width="4.9960937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 customWidth="1"/>
    <col min="3589" max="3589" width="5.77734375" style="65" bestFit="1" customWidth="1"/>
    <col min="3590" max="3590" width="11.5546875" style="65" hidden="1" customWidth="1"/>
    <col min="3591" max="3591" width="24.5546875" style="65" customWidth="1"/>
    <col min="3592" max="3592" width="1.33203125" style="65" bestFit="1" customWidth="1"/>
    <col min="3593" max="3593" width="11.5546875" style="65" hidden="1" customWidth="1"/>
    <col min="3594" max="3594" width="24.5546875" style="65" customWidth="1"/>
    <col min="3595" max="3595" width="4.99609375" style="65" customWidth="1"/>
    <col min="3596" max="3596" width="1.33203125" style="65" bestFit="1" customWidth="1"/>
    <col min="3597" max="3598" width="4.99609375" style="65" customWidth="1"/>
    <col min="3599" max="3599" width="1.33203125" style="65" bestFit="1" customWidth="1"/>
    <col min="3600" max="3600" width="4.9960937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 customWidth="1"/>
    <col min="3845" max="3845" width="5.77734375" style="65" bestFit="1" customWidth="1"/>
    <col min="3846" max="3846" width="11.5546875" style="65" hidden="1" customWidth="1"/>
    <col min="3847" max="3847" width="24.5546875" style="65" customWidth="1"/>
    <col min="3848" max="3848" width="1.33203125" style="65" bestFit="1" customWidth="1"/>
    <col min="3849" max="3849" width="11.5546875" style="65" hidden="1" customWidth="1"/>
    <col min="3850" max="3850" width="24.5546875" style="65" customWidth="1"/>
    <col min="3851" max="3851" width="4.99609375" style="65" customWidth="1"/>
    <col min="3852" max="3852" width="1.33203125" style="65" bestFit="1" customWidth="1"/>
    <col min="3853" max="3854" width="4.99609375" style="65" customWidth="1"/>
    <col min="3855" max="3855" width="1.33203125" style="65" bestFit="1" customWidth="1"/>
    <col min="3856" max="3856" width="4.9960937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 customWidth="1"/>
    <col min="4101" max="4101" width="5.77734375" style="65" bestFit="1" customWidth="1"/>
    <col min="4102" max="4102" width="11.5546875" style="65" hidden="1" customWidth="1"/>
    <col min="4103" max="4103" width="24.5546875" style="65" customWidth="1"/>
    <col min="4104" max="4104" width="1.33203125" style="65" bestFit="1" customWidth="1"/>
    <col min="4105" max="4105" width="11.5546875" style="65" hidden="1" customWidth="1"/>
    <col min="4106" max="4106" width="24.5546875" style="65" customWidth="1"/>
    <col min="4107" max="4107" width="4.99609375" style="65" customWidth="1"/>
    <col min="4108" max="4108" width="1.33203125" style="65" bestFit="1" customWidth="1"/>
    <col min="4109" max="4110" width="4.99609375" style="65" customWidth="1"/>
    <col min="4111" max="4111" width="1.33203125" style="65" bestFit="1" customWidth="1"/>
    <col min="4112" max="4112" width="4.9960937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 customWidth="1"/>
    <col min="4357" max="4357" width="5.77734375" style="65" bestFit="1" customWidth="1"/>
    <col min="4358" max="4358" width="11.5546875" style="65" hidden="1" customWidth="1"/>
    <col min="4359" max="4359" width="24.5546875" style="65" customWidth="1"/>
    <col min="4360" max="4360" width="1.33203125" style="65" bestFit="1" customWidth="1"/>
    <col min="4361" max="4361" width="11.5546875" style="65" hidden="1" customWidth="1"/>
    <col min="4362" max="4362" width="24.5546875" style="65" customWidth="1"/>
    <col min="4363" max="4363" width="4.99609375" style="65" customWidth="1"/>
    <col min="4364" max="4364" width="1.33203125" style="65" bestFit="1" customWidth="1"/>
    <col min="4365" max="4366" width="4.99609375" style="65" customWidth="1"/>
    <col min="4367" max="4367" width="1.33203125" style="65" bestFit="1" customWidth="1"/>
    <col min="4368" max="4368" width="4.9960937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 customWidth="1"/>
    <col min="4613" max="4613" width="5.77734375" style="65" bestFit="1" customWidth="1"/>
    <col min="4614" max="4614" width="11.5546875" style="65" hidden="1" customWidth="1"/>
    <col min="4615" max="4615" width="24.5546875" style="65" customWidth="1"/>
    <col min="4616" max="4616" width="1.33203125" style="65" bestFit="1" customWidth="1"/>
    <col min="4617" max="4617" width="11.5546875" style="65" hidden="1" customWidth="1"/>
    <col min="4618" max="4618" width="24.5546875" style="65" customWidth="1"/>
    <col min="4619" max="4619" width="4.99609375" style="65" customWidth="1"/>
    <col min="4620" max="4620" width="1.33203125" style="65" bestFit="1" customWidth="1"/>
    <col min="4621" max="4622" width="4.99609375" style="65" customWidth="1"/>
    <col min="4623" max="4623" width="1.33203125" style="65" bestFit="1" customWidth="1"/>
    <col min="4624" max="4624" width="4.9960937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 customWidth="1"/>
    <col min="4869" max="4869" width="5.77734375" style="65" bestFit="1" customWidth="1"/>
    <col min="4870" max="4870" width="11.5546875" style="65" hidden="1" customWidth="1"/>
    <col min="4871" max="4871" width="24.5546875" style="65" customWidth="1"/>
    <col min="4872" max="4872" width="1.33203125" style="65" bestFit="1" customWidth="1"/>
    <col min="4873" max="4873" width="11.5546875" style="65" hidden="1" customWidth="1"/>
    <col min="4874" max="4874" width="24.5546875" style="65" customWidth="1"/>
    <col min="4875" max="4875" width="4.99609375" style="65" customWidth="1"/>
    <col min="4876" max="4876" width="1.33203125" style="65" bestFit="1" customWidth="1"/>
    <col min="4877" max="4878" width="4.99609375" style="65" customWidth="1"/>
    <col min="4879" max="4879" width="1.33203125" style="65" bestFit="1" customWidth="1"/>
    <col min="4880" max="4880" width="4.9960937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 customWidth="1"/>
    <col min="5125" max="5125" width="5.77734375" style="65" bestFit="1" customWidth="1"/>
    <col min="5126" max="5126" width="11.5546875" style="65" hidden="1" customWidth="1"/>
    <col min="5127" max="5127" width="24.5546875" style="65" customWidth="1"/>
    <col min="5128" max="5128" width="1.33203125" style="65" bestFit="1" customWidth="1"/>
    <col min="5129" max="5129" width="11.5546875" style="65" hidden="1" customWidth="1"/>
    <col min="5130" max="5130" width="24.5546875" style="65" customWidth="1"/>
    <col min="5131" max="5131" width="4.99609375" style="65" customWidth="1"/>
    <col min="5132" max="5132" width="1.33203125" style="65" bestFit="1" customWidth="1"/>
    <col min="5133" max="5134" width="4.99609375" style="65" customWidth="1"/>
    <col min="5135" max="5135" width="1.33203125" style="65" bestFit="1" customWidth="1"/>
    <col min="5136" max="5136" width="4.9960937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 customWidth="1"/>
    <col min="5381" max="5381" width="5.77734375" style="65" bestFit="1" customWidth="1"/>
    <col min="5382" max="5382" width="11.5546875" style="65" hidden="1" customWidth="1"/>
    <col min="5383" max="5383" width="24.5546875" style="65" customWidth="1"/>
    <col min="5384" max="5384" width="1.33203125" style="65" bestFit="1" customWidth="1"/>
    <col min="5385" max="5385" width="11.5546875" style="65" hidden="1" customWidth="1"/>
    <col min="5386" max="5386" width="24.5546875" style="65" customWidth="1"/>
    <col min="5387" max="5387" width="4.99609375" style="65" customWidth="1"/>
    <col min="5388" max="5388" width="1.33203125" style="65" bestFit="1" customWidth="1"/>
    <col min="5389" max="5390" width="4.99609375" style="65" customWidth="1"/>
    <col min="5391" max="5391" width="1.33203125" style="65" bestFit="1" customWidth="1"/>
    <col min="5392" max="5392" width="4.9960937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 customWidth="1"/>
    <col min="5637" max="5637" width="5.77734375" style="65" bestFit="1" customWidth="1"/>
    <col min="5638" max="5638" width="11.5546875" style="65" hidden="1" customWidth="1"/>
    <col min="5639" max="5639" width="24.5546875" style="65" customWidth="1"/>
    <col min="5640" max="5640" width="1.33203125" style="65" bestFit="1" customWidth="1"/>
    <col min="5641" max="5641" width="11.5546875" style="65" hidden="1" customWidth="1"/>
    <col min="5642" max="5642" width="24.5546875" style="65" customWidth="1"/>
    <col min="5643" max="5643" width="4.99609375" style="65" customWidth="1"/>
    <col min="5644" max="5644" width="1.33203125" style="65" bestFit="1" customWidth="1"/>
    <col min="5645" max="5646" width="4.99609375" style="65" customWidth="1"/>
    <col min="5647" max="5647" width="1.33203125" style="65" bestFit="1" customWidth="1"/>
    <col min="5648" max="5648" width="4.9960937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 customWidth="1"/>
    <col min="5893" max="5893" width="5.77734375" style="65" bestFit="1" customWidth="1"/>
    <col min="5894" max="5894" width="11.5546875" style="65" hidden="1" customWidth="1"/>
    <col min="5895" max="5895" width="24.5546875" style="65" customWidth="1"/>
    <col min="5896" max="5896" width="1.33203125" style="65" bestFit="1" customWidth="1"/>
    <col min="5897" max="5897" width="11.5546875" style="65" hidden="1" customWidth="1"/>
    <col min="5898" max="5898" width="24.5546875" style="65" customWidth="1"/>
    <col min="5899" max="5899" width="4.99609375" style="65" customWidth="1"/>
    <col min="5900" max="5900" width="1.33203125" style="65" bestFit="1" customWidth="1"/>
    <col min="5901" max="5902" width="4.99609375" style="65" customWidth="1"/>
    <col min="5903" max="5903" width="1.33203125" style="65" bestFit="1" customWidth="1"/>
    <col min="5904" max="5904" width="4.9960937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 customWidth="1"/>
    <col min="6149" max="6149" width="5.77734375" style="65" bestFit="1" customWidth="1"/>
    <col min="6150" max="6150" width="11.5546875" style="65" hidden="1" customWidth="1"/>
    <col min="6151" max="6151" width="24.5546875" style="65" customWidth="1"/>
    <col min="6152" max="6152" width="1.33203125" style="65" bestFit="1" customWidth="1"/>
    <col min="6153" max="6153" width="11.5546875" style="65" hidden="1" customWidth="1"/>
    <col min="6154" max="6154" width="24.5546875" style="65" customWidth="1"/>
    <col min="6155" max="6155" width="4.99609375" style="65" customWidth="1"/>
    <col min="6156" max="6156" width="1.33203125" style="65" bestFit="1" customWidth="1"/>
    <col min="6157" max="6158" width="4.99609375" style="65" customWidth="1"/>
    <col min="6159" max="6159" width="1.33203125" style="65" bestFit="1" customWidth="1"/>
    <col min="6160" max="6160" width="4.9960937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 customWidth="1"/>
    <col min="6405" max="6405" width="5.77734375" style="65" bestFit="1" customWidth="1"/>
    <col min="6406" max="6406" width="11.5546875" style="65" hidden="1" customWidth="1"/>
    <col min="6407" max="6407" width="24.5546875" style="65" customWidth="1"/>
    <col min="6408" max="6408" width="1.33203125" style="65" bestFit="1" customWidth="1"/>
    <col min="6409" max="6409" width="11.5546875" style="65" hidden="1" customWidth="1"/>
    <col min="6410" max="6410" width="24.5546875" style="65" customWidth="1"/>
    <col min="6411" max="6411" width="4.99609375" style="65" customWidth="1"/>
    <col min="6412" max="6412" width="1.33203125" style="65" bestFit="1" customWidth="1"/>
    <col min="6413" max="6414" width="4.99609375" style="65" customWidth="1"/>
    <col min="6415" max="6415" width="1.33203125" style="65" bestFit="1" customWidth="1"/>
    <col min="6416" max="6416" width="4.9960937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 customWidth="1"/>
    <col min="6661" max="6661" width="5.77734375" style="65" bestFit="1" customWidth="1"/>
    <col min="6662" max="6662" width="11.5546875" style="65" hidden="1" customWidth="1"/>
    <col min="6663" max="6663" width="24.5546875" style="65" customWidth="1"/>
    <col min="6664" max="6664" width="1.33203125" style="65" bestFit="1" customWidth="1"/>
    <col min="6665" max="6665" width="11.5546875" style="65" hidden="1" customWidth="1"/>
    <col min="6666" max="6666" width="24.5546875" style="65" customWidth="1"/>
    <col min="6667" max="6667" width="4.99609375" style="65" customWidth="1"/>
    <col min="6668" max="6668" width="1.33203125" style="65" bestFit="1" customWidth="1"/>
    <col min="6669" max="6670" width="4.99609375" style="65" customWidth="1"/>
    <col min="6671" max="6671" width="1.33203125" style="65" bestFit="1" customWidth="1"/>
    <col min="6672" max="6672" width="4.9960937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 customWidth="1"/>
    <col min="6917" max="6917" width="5.77734375" style="65" bestFit="1" customWidth="1"/>
    <col min="6918" max="6918" width="11.5546875" style="65" hidden="1" customWidth="1"/>
    <col min="6919" max="6919" width="24.5546875" style="65" customWidth="1"/>
    <col min="6920" max="6920" width="1.33203125" style="65" bestFit="1" customWidth="1"/>
    <col min="6921" max="6921" width="11.5546875" style="65" hidden="1" customWidth="1"/>
    <col min="6922" max="6922" width="24.5546875" style="65" customWidth="1"/>
    <col min="6923" max="6923" width="4.99609375" style="65" customWidth="1"/>
    <col min="6924" max="6924" width="1.33203125" style="65" bestFit="1" customWidth="1"/>
    <col min="6925" max="6926" width="4.99609375" style="65" customWidth="1"/>
    <col min="6927" max="6927" width="1.33203125" style="65" bestFit="1" customWidth="1"/>
    <col min="6928" max="6928" width="4.9960937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 customWidth="1"/>
    <col min="7173" max="7173" width="5.77734375" style="65" bestFit="1" customWidth="1"/>
    <col min="7174" max="7174" width="11.5546875" style="65" hidden="1" customWidth="1"/>
    <col min="7175" max="7175" width="24.5546875" style="65" customWidth="1"/>
    <col min="7176" max="7176" width="1.33203125" style="65" bestFit="1" customWidth="1"/>
    <col min="7177" max="7177" width="11.5546875" style="65" hidden="1" customWidth="1"/>
    <col min="7178" max="7178" width="24.5546875" style="65" customWidth="1"/>
    <col min="7179" max="7179" width="4.99609375" style="65" customWidth="1"/>
    <col min="7180" max="7180" width="1.33203125" style="65" bestFit="1" customWidth="1"/>
    <col min="7181" max="7182" width="4.99609375" style="65" customWidth="1"/>
    <col min="7183" max="7183" width="1.33203125" style="65" bestFit="1" customWidth="1"/>
    <col min="7184" max="7184" width="4.9960937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 customWidth="1"/>
    <col min="7429" max="7429" width="5.77734375" style="65" bestFit="1" customWidth="1"/>
    <col min="7430" max="7430" width="11.5546875" style="65" hidden="1" customWidth="1"/>
    <col min="7431" max="7431" width="24.5546875" style="65" customWidth="1"/>
    <col min="7432" max="7432" width="1.33203125" style="65" bestFit="1" customWidth="1"/>
    <col min="7433" max="7433" width="11.5546875" style="65" hidden="1" customWidth="1"/>
    <col min="7434" max="7434" width="24.5546875" style="65" customWidth="1"/>
    <col min="7435" max="7435" width="4.99609375" style="65" customWidth="1"/>
    <col min="7436" max="7436" width="1.33203125" style="65" bestFit="1" customWidth="1"/>
    <col min="7437" max="7438" width="4.99609375" style="65" customWidth="1"/>
    <col min="7439" max="7439" width="1.33203125" style="65" bestFit="1" customWidth="1"/>
    <col min="7440" max="7440" width="4.9960937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 customWidth="1"/>
    <col min="7685" max="7685" width="5.77734375" style="65" bestFit="1" customWidth="1"/>
    <col min="7686" max="7686" width="11.5546875" style="65" hidden="1" customWidth="1"/>
    <col min="7687" max="7687" width="24.5546875" style="65" customWidth="1"/>
    <col min="7688" max="7688" width="1.33203125" style="65" bestFit="1" customWidth="1"/>
    <col min="7689" max="7689" width="11.5546875" style="65" hidden="1" customWidth="1"/>
    <col min="7690" max="7690" width="24.5546875" style="65" customWidth="1"/>
    <col min="7691" max="7691" width="4.99609375" style="65" customWidth="1"/>
    <col min="7692" max="7692" width="1.33203125" style="65" bestFit="1" customWidth="1"/>
    <col min="7693" max="7694" width="4.99609375" style="65" customWidth="1"/>
    <col min="7695" max="7695" width="1.33203125" style="65" bestFit="1" customWidth="1"/>
    <col min="7696" max="7696" width="4.9960937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 customWidth="1"/>
    <col min="7941" max="7941" width="5.77734375" style="65" bestFit="1" customWidth="1"/>
    <col min="7942" max="7942" width="11.5546875" style="65" hidden="1" customWidth="1"/>
    <col min="7943" max="7943" width="24.5546875" style="65" customWidth="1"/>
    <col min="7944" max="7944" width="1.33203125" style="65" bestFit="1" customWidth="1"/>
    <col min="7945" max="7945" width="11.5546875" style="65" hidden="1" customWidth="1"/>
    <col min="7946" max="7946" width="24.5546875" style="65" customWidth="1"/>
    <col min="7947" max="7947" width="4.99609375" style="65" customWidth="1"/>
    <col min="7948" max="7948" width="1.33203125" style="65" bestFit="1" customWidth="1"/>
    <col min="7949" max="7950" width="4.99609375" style="65" customWidth="1"/>
    <col min="7951" max="7951" width="1.33203125" style="65" bestFit="1" customWidth="1"/>
    <col min="7952" max="7952" width="4.9960937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 customWidth="1"/>
    <col min="8197" max="8197" width="5.77734375" style="65" bestFit="1" customWidth="1"/>
    <col min="8198" max="8198" width="11.5546875" style="65" hidden="1" customWidth="1"/>
    <col min="8199" max="8199" width="24.5546875" style="65" customWidth="1"/>
    <col min="8200" max="8200" width="1.33203125" style="65" bestFit="1" customWidth="1"/>
    <col min="8201" max="8201" width="11.5546875" style="65" hidden="1" customWidth="1"/>
    <col min="8202" max="8202" width="24.5546875" style="65" customWidth="1"/>
    <col min="8203" max="8203" width="4.99609375" style="65" customWidth="1"/>
    <col min="8204" max="8204" width="1.33203125" style="65" bestFit="1" customWidth="1"/>
    <col min="8205" max="8206" width="4.99609375" style="65" customWidth="1"/>
    <col min="8207" max="8207" width="1.33203125" style="65" bestFit="1" customWidth="1"/>
    <col min="8208" max="8208" width="4.9960937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 customWidth="1"/>
    <col min="8453" max="8453" width="5.77734375" style="65" bestFit="1" customWidth="1"/>
    <col min="8454" max="8454" width="11.5546875" style="65" hidden="1" customWidth="1"/>
    <col min="8455" max="8455" width="24.5546875" style="65" customWidth="1"/>
    <col min="8456" max="8456" width="1.33203125" style="65" bestFit="1" customWidth="1"/>
    <col min="8457" max="8457" width="11.5546875" style="65" hidden="1" customWidth="1"/>
    <col min="8458" max="8458" width="24.5546875" style="65" customWidth="1"/>
    <col min="8459" max="8459" width="4.99609375" style="65" customWidth="1"/>
    <col min="8460" max="8460" width="1.33203125" style="65" bestFit="1" customWidth="1"/>
    <col min="8461" max="8462" width="4.99609375" style="65" customWidth="1"/>
    <col min="8463" max="8463" width="1.33203125" style="65" bestFit="1" customWidth="1"/>
    <col min="8464" max="8464" width="4.9960937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 customWidth="1"/>
    <col min="8709" max="8709" width="5.77734375" style="65" bestFit="1" customWidth="1"/>
    <col min="8710" max="8710" width="11.5546875" style="65" hidden="1" customWidth="1"/>
    <col min="8711" max="8711" width="24.5546875" style="65" customWidth="1"/>
    <col min="8712" max="8712" width="1.33203125" style="65" bestFit="1" customWidth="1"/>
    <col min="8713" max="8713" width="11.5546875" style="65" hidden="1" customWidth="1"/>
    <col min="8714" max="8714" width="24.5546875" style="65" customWidth="1"/>
    <col min="8715" max="8715" width="4.99609375" style="65" customWidth="1"/>
    <col min="8716" max="8716" width="1.33203125" style="65" bestFit="1" customWidth="1"/>
    <col min="8717" max="8718" width="4.99609375" style="65" customWidth="1"/>
    <col min="8719" max="8719" width="1.33203125" style="65" bestFit="1" customWidth="1"/>
    <col min="8720" max="8720" width="4.9960937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 customWidth="1"/>
    <col min="8965" max="8965" width="5.77734375" style="65" bestFit="1" customWidth="1"/>
    <col min="8966" max="8966" width="11.5546875" style="65" hidden="1" customWidth="1"/>
    <col min="8967" max="8967" width="24.5546875" style="65" customWidth="1"/>
    <col min="8968" max="8968" width="1.33203125" style="65" bestFit="1" customWidth="1"/>
    <col min="8969" max="8969" width="11.5546875" style="65" hidden="1" customWidth="1"/>
    <col min="8970" max="8970" width="24.5546875" style="65" customWidth="1"/>
    <col min="8971" max="8971" width="4.99609375" style="65" customWidth="1"/>
    <col min="8972" max="8972" width="1.33203125" style="65" bestFit="1" customWidth="1"/>
    <col min="8973" max="8974" width="4.99609375" style="65" customWidth="1"/>
    <col min="8975" max="8975" width="1.33203125" style="65" bestFit="1" customWidth="1"/>
    <col min="8976" max="8976" width="4.9960937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 customWidth="1"/>
    <col min="9221" max="9221" width="5.77734375" style="65" bestFit="1" customWidth="1"/>
    <col min="9222" max="9222" width="11.5546875" style="65" hidden="1" customWidth="1"/>
    <col min="9223" max="9223" width="24.5546875" style="65" customWidth="1"/>
    <col min="9224" max="9224" width="1.33203125" style="65" bestFit="1" customWidth="1"/>
    <col min="9225" max="9225" width="11.5546875" style="65" hidden="1" customWidth="1"/>
    <col min="9226" max="9226" width="24.5546875" style="65" customWidth="1"/>
    <col min="9227" max="9227" width="4.99609375" style="65" customWidth="1"/>
    <col min="9228" max="9228" width="1.33203125" style="65" bestFit="1" customWidth="1"/>
    <col min="9229" max="9230" width="4.99609375" style="65" customWidth="1"/>
    <col min="9231" max="9231" width="1.33203125" style="65" bestFit="1" customWidth="1"/>
    <col min="9232" max="9232" width="4.9960937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 customWidth="1"/>
    <col min="9477" max="9477" width="5.77734375" style="65" bestFit="1" customWidth="1"/>
    <col min="9478" max="9478" width="11.5546875" style="65" hidden="1" customWidth="1"/>
    <col min="9479" max="9479" width="24.5546875" style="65" customWidth="1"/>
    <col min="9480" max="9480" width="1.33203125" style="65" bestFit="1" customWidth="1"/>
    <col min="9481" max="9481" width="11.5546875" style="65" hidden="1" customWidth="1"/>
    <col min="9482" max="9482" width="24.5546875" style="65" customWidth="1"/>
    <col min="9483" max="9483" width="4.99609375" style="65" customWidth="1"/>
    <col min="9484" max="9484" width="1.33203125" style="65" bestFit="1" customWidth="1"/>
    <col min="9485" max="9486" width="4.99609375" style="65" customWidth="1"/>
    <col min="9487" max="9487" width="1.33203125" style="65" bestFit="1" customWidth="1"/>
    <col min="9488" max="9488" width="4.9960937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 customWidth="1"/>
    <col min="9733" max="9733" width="5.77734375" style="65" bestFit="1" customWidth="1"/>
    <col min="9734" max="9734" width="11.5546875" style="65" hidden="1" customWidth="1"/>
    <col min="9735" max="9735" width="24.5546875" style="65" customWidth="1"/>
    <col min="9736" max="9736" width="1.33203125" style="65" bestFit="1" customWidth="1"/>
    <col min="9737" max="9737" width="11.5546875" style="65" hidden="1" customWidth="1"/>
    <col min="9738" max="9738" width="24.5546875" style="65" customWidth="1"/>
    <col min="9739" max="9739" width="4.99609375" style="65" customWidth="1"/>
    <col min="9740" max="9740" width="1.33203125" style="65" bestFit="1" customWidth="1"/>
    <col min="9741" max="9742" width="4.99609375" style="65" customWidth="1"/>
    <col min="9743" max="9743" width="1.33203125" style="65" bestFit="1" customWidth="1"/>
    <col min="9744" max="9744" width="4.9960937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 customWidth="1"/>
    <col min="9989" max="9989" width="5.77734375" style="65" bestFit="1" customWidth="1"/>
    <col min="9990" max="9990" width="11.5546875" style="65" hidden="1" customWidth="1"/>
    <col min="9991" max="9991" width="24.5546875" style="65" customWidth="1"/>
    <col min="9992" max="9992" width="1.33203125" style="65" bestFit="1" customWidth="1"/>
    <col min="9993" max="9993" width="11.5546875" style="65" hidden="1" customWidth="1"/>
    <col min="9994" max="9994" width="24.5546875" style="65" customWidth="1"/>
    <col min="9995" max="9995" width="4.99609375" style="65" customWidth="1"/>
    <col min="9996" max="9996" width="1.33203125" style="65" bestFit="1" customWidth="1"/>
    <col min="9997" max="9998" width="4.99609375" style="65" customWidth="1"/>
    <col min="9999" max="9999" width="1.33203125" style="65" bestFit="1" customWidth="1"/>
    <col min="10000" max="10000" width="4.9960937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 customWidth="1"/>
    <col min="10245" max="10245" width="5.77734375" style="65" bestFit="1" customWidth="1"/>
    <col min="10246" max="10246" width="11.5546875" style="65" hidden="1" customWidth="1"/>
    <col min="10247" max="10247" width="24.5546875" style="65" customWidth="1"/>
    <col min="10248" max="10248" width="1.33203125" style="65" bestFit="1" customWidth="1"/>
    <col min="10249" max="10249" width="11.5546875" style="65" hidden="1" customWidth="1"/>
    <col min="10250" max="10250" width="24.5546875" style="65" customWidth="1"/>
    <col min="10251" max="10251" width="4.99609375" style="65" customWidth="1"/>
    <col min="10252" max="10252" width="1.33203125" style="65" bestFit="1" customWidth="1"/>
    <col min="10253" max="10254" width="4.99609375" style="65" customWidth="1"/>
    <col min="10255" max="10255" width="1.33203125" style="65" bestFit="1" customWidth="1"/>
    <col min="10256" max="10256" width="4.9960937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 customWidth="1"/>
    <col min="10501" max="10501" width="5.77734375" style="65" bestFit="1" customWidth="1"/>
    <col min="10502" max="10502" width="11.5546875" style="65" hidden="1" customWidth="1"/>
    <col min="10503" max="10503" width="24.5546875" style="65" customWidth="1"/>
    <col min="10504" max="10504" width="1.33203125" style="65" bestFit="1" customWidth="1"/>
    <col min="10505" max="10505" width="11.5546875" style="65" hidden="1" customWidth="1"/>
    <col min="10506" max="10506" width="24.5546875" style="65" customWidth="1"/>
    <col min="10507" max="10507" width="4.99609375" style="65" customWidth="1"/>
    <col min="10508" max="10508" width="1.33203125" style="65" bestFit="1" customWidth="1"/>
    <col min="10509" max="10510" width="4.99609375" style="65" customWidth="1"/>
    <col min="10511" max="10511" width="1.33203125" style="65" bestFit="1" customWidth="1"/>
    <col min="10512" max="10512" width="4.9960937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 customWidth="1"/>
    <col min="10757" max="10757" width="5.77734375" style="65" bestFit="1" customWidth="1"/>
    <col min="10758" max="10758" width="11.5546875" style="65" hidden="1" customWidth="1"/>
    <col min="10759" max="10759" width="24.5546875" style="65" customWidth="1"/>
    <col min="10760" max="10760" width="1.33203125" style="65" bestFit="1" customWidth="1"/>
    <col min="10761" max="10761" width="11.5546875" style="65" hidden="1" customWidth="1"/>
    <col min="10762" max="10762" width="24.5546875" style="65" customWidth="1"/>
    <col min="10763" max="10763" width="4.99609375" style="65" customWidth="1"/>
    <col min="10764" max="10764" width="1.33203125" style="65" bestFit="1" customWidth="1"/>
    <col min="10765" max="10766" width="4.99609375" style="65" customWidth="1"/>
    <col min="10767" max="10767" width="1.33203125" style="65" bestFit="1" customWidth="1"/>
    <col min="10768" max="10768" width="4.9960937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 customWidth="1"/>
    <col min="11013" max="11013" width="5.77734375" style="65" bestFit="1" customWidth="1"/>
    <col min="11014" max="11014" width="11.5546875" style="65" hidden="1" customWidth="1"/>
    <col min="11015" max="11015" width="24.5546875" style="65" customWidth="1"/>
    <col min="11016" max="11016" width="1.33203125" style="65" bestFit="1" customWidth="1"/>
    <col min="11017" max="11017" width="11.5546875" style="65" hidden="1" customWidth="1"/>
    <col min="11018" max="11018" width="24.5546875" style="65" customWidth="1"/>
    <col min="11019" max="11019" width="4.99609375" style="65" customWidth="1"/>
    <col min="11020" max="11020" width="1.33203125" style="65" bestFit="1" customWidth="1"/>
    <col min="11021" max="11022" width="4.99609375" style="65" customWidth="1"/>
    <col min="11023" max="11023" width="1.33203125" style="65" bestFit="1" customWidth="1"/>
    <col min="11024" max="11024" width="4.9960937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 customWidth="1"/>
    <col min="11269" max="11269" width="5.77734375" style="65" bestFit="1" customWidth="1"/>
    <col min="11270" max="11270" width="11.5546875" style="65" hidden="1" customWidth="1"/>
    <col min="11271" max="11271" width="24.5546875" style="65" customWidth="1"/>
    <col min="11272" max="11272" width="1.33203125" style="65" bestFit="1" customWidth="1"/>
    <col min="11273" max="11273" width="11.5546875" style="65" hidden="1" customWidth="1"/>
    <col min="11274" max="11274" width="24.5546875" style="65" customWidth="1"/>
    <col min="11275" max="11275" width="4.99609375" style="65" customWidth="1"/>
    <col min="11276" max="11276" width="1.33203125" style="65" bestFit="1" customWidth="1"/>
    <col min="11277" max="11278" width="4.99609375" style="65" customWidth="1"/>
    <col min="11279" max="11279" width="1.33203125" style="65" bestFit="1" customWidth="1"/>
    <col min="11280" max="11280" width="4.9960937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 customWidth="1"/>
    <col min="11525" max="11525" width="5.77734375" style="65" bestFit="1" customWidth="1"/>
    <col min="11526" max="11526" width="11.5546875" style="65" hidden="1" customWidth="1"/>
    <col min="11527" max="11527" width="24.5546875" style="65" customWidth="1"/>
    <col min="11528" max="11528" width="1.33203125" style="65" bestFit="1" customWidth="1"/>
    <col min="11529" max="11529" width="11.5546875" style="65" hidden="1" customWidth="1"/>
    <col min="11530" max="11530" width="24.5546875" style="65" customWidth="1"/>
    <col min="11531" max="11531" width="4.99609375" style="65" customWidth="1"/>
    <col min="11532" max="11532" width="1.33203125" style="65" bestFit="1" customWidth="1"/>
    <col min="11533" max="11534" width="4.99609375" style="65" customWidth="1"/>
    <col min="11535" max="11535" width="1.33203125" style="65" bestFit="1" customWidth="1"/>
    <col min="11536" max="11536" width="4.9960937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 customWidth="1"/>
    <col min="11781" max="11781" width="5.77734375" style="65" bestFit="1" customWidth="1"/>
    <col min="11782" max="11782" width="11.5546875" style="65" hidden="1" customWidth="1"/>
    <col min="11783" max="11783" width="24.5546875" style="65" customWidth="1"/>
    <col min="11784" max="11784" width="1.33203125" style="65" bestFit="1" customWidth="1"/>
    <col min="11785" max="11785" width="11.5546875" style="65" hidden="1" customWidth="1"/>
    <col min="11786" max="11786" width="24.5546875" style="65" customWidth="1"/>
    <col min="11787" max="11787" width="4.99609375" style="65" customWidth="1"/>
    <col min="11788" max="11788" width="1.33203125" style="65" bestFit="1" customWidth="1"/>
    <col min="11789" max="11790" width="4.99609375" style="65" customWidth="1"/>
    <col min="11791" max="11791" width="1.33203125" style="65" bestFit="1" customWidth="1"/>
    <col min="11792" max="11792" width="4.9960937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 customWidth="1"/>
    <col min="12037" max="12037" width="5.77734375" style="65" bestFit="1" customWidth="1"/>
    <col min="12038" max="12038" width="11.5546875" style="65" hidden="1" customWidth="1"/>
    <col min="12039" max="12039" width="24.5546875" style="65" customWidth="1"/>
    <col min="12040" max="12040" width="1.33203125" style="65" bestFit="1" customWidth="1"/>
    <col min="12041" max="12041" width="11.5546875" style="65" hidden="1" customWidth="1"/>
    <col min="12042" max="12042" width="24.5546875" style="65" customWidth="1"/>
    <col min="12043" max="12043" width="4.99609375" style="65" customWidth="1"/>
    <col min="12044" max="12044" width="1.33203125" style="65" bestFit="1" customWidth="1"/>
    <col min="12045" max="12046" width="4.99609375" style="65" customWidth="1"/>
    <col min="12047" max="12047" width="1.33203125" style="65" bestFit="1" customWidth="1"/>
    <col min="12048" max="12048" width="4.9960937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 customWidth="1"/>
    <col min="12293" max="12293" width="5.77734375" style="65" bestFit="1" customWidth="1"/>
    <col min="12294" max="12294" width="11.5546875" style="65" hidden="1" customWidth="1"/>
    <col min="12295" max="12295" width="24.5546875" style="65" customWidth="1"/>
    <col min="12296" max="12296" width="1.33203125" style="65" bestFit="1" customWidth="1"/>
    <col min="12297" max="12297" width="11.5546875" style="65" hidden="1" customWidth="1"/>
    <col min="12298" max="12298" width="24.5546875" style="65" customWidth="1"/>
    <col min="12299" max="12299" width="4.99609375" style="65" customWidth="1"/>
    <col min="12300" max="12300" width="1.33203125" style="65" bestFit="1" customWidth="1"/>
    <col min="12301" max="12302" width="4.99609375" style="65" customWidth="1"/>
    <col min="12303" max="12303" width="1.33203125" style="65" bestFit="1" customWidth="1"/>
    <col min="12304" max="12304" width="4.9960937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 customWidth="1"/>
    <col min="12549" max="12549" width="5.77734375" style="65" bestFit="1" customWidth="1"/>
    <col min="12550" max="12550" width="11.5546875" style="65" hidden="1" customWidth="1"/>
    <col min="12551" max="12551" width="24.5546875" style="65" customWidth="1"/>
    <col min="12552" max="12552" width="1.33203125" style="65" bestFit="1" customWidth="1"/>
    <col min="12553" max="12553" width="11.5546875" style="65" hidden="1" customWidth="1"/>
    <col min="12554" max="12554" width="24.5546875" style="65" customWidth="1"/>
    <col min="12555" max="12555" width="4.99609375" style="65" customWidth="1"/>
    <col min="12556" max="12556" width="1.33203125" style="65" bestFit="1" customWidth="1"/>
    <col min="12557" max="12558" width="4.99609375" style="65" customWidth="1"/>
    <col min="12559" max="12559" width="1.33203125" style="65" bestFit="1" customWidth="1"/>
    <col min="12560" max="12560" width="4.9960937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 customWidth="1"/>
    <col min="12805" max="12805" width="5.77734375" style="65" bestFit="1" customWidth="1"/>
    <col min="12806" max="12806" width="11.5546875" style="65" hidden="1" customWidth="1"/>
    <col min="12807" max="12807" width="24.5546875" style="65" customWidth="1"/>
    <col min="12808" max="12808" width="1.33203125" style="65" bestFit="1" customWidth="1"/>
    <col min="12809" max="12809" width="11.5546875" style="65" hidden="1" customWidth="1"/>
    <col min="12810" max="12810" width="24.5546875" style="65" customWidth="1"/>
    <col min="12811" max="12811" width="4.99609375" style="65" customWidth="1"/>
    <col min="12812" max="12812" width="1.33203125" style="65" bestFit="1" customWidth="1"/>
    <col min="12813" max="12814" width="4.99609375" style="65" customWidth="1"/>
    <col min="12815" max="12815" width="1.33203125" style="65" bestFit="1" customWidth="1"/>
    <col min="12816" max="12816" width="4.9960937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 customWidth="1"/>
    <col min="13061" max="13061" width="5.77734375" style="65" bestFit="1" customWidth="1"/>
    <col min="13062" max="13062" width="11.5546875" style="65" hidden="1" customWidth="1"/>
    <col min="13063" max="13063" width="24.5546875" style="65" customWidth="1"/>
    <col min="13064" max="13064" width="1.33203125" style="65" bestFit="1" customWidth="1"/>
    <col min="13065" max="13065" width="11.5546875" style="65" hidden="1" customWidth="1"/>
    <col min="13066" max="13066" width="24.5546875" style="65" customWidth="1"/>
    <col min="13067" max="13067" width="4.99609375" style="65" customWidth="1"/>
    <col min="13068" max="13068" width="1.33203125" style="65" bestFit="1" customWidth="1"/>
    <col min="13069" max="13070" width="4.99609375" style="65" customWidth="1"/>
    <col min="13071" max="13071" width="1.33203125" style="65" bestFit="1" customWidth="1"/>
    <col min="13072" max="13072" width="4.9960937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 customWidth="1"/>
    <col min="13317" max="13317" width="5.77734375" style="65" bestFit="1" customWidth="1"/>
    <col min="13318" max="13318" width="11.5546875" style="65" hidden="1" customWidth="1"/>
    <col min="13319" max="13319" width="24.5546875" style="65" customWidth="1"/>
    <col min="13320" max="13320" width="1.33203125" style="65" bestFit="1" customWidth="1"/>
    <col min="13321" max="13321" width="11.5546875" style="65" hidden="1" customWidth="1"/>
    <col min="13322" max="13322" width="24.5546875" style="65" customWidth="1"/>
    <col min="13323" max="13323" width="4.99609375" style="65" customWidth="1"/>
    <col min="13324" max="13324" width="1.33203125" style="65" bestFit="1" customWidth="1"/>
    <col min="13325" max="13326" width="4.99609375" style="65" customWidth="1"/>
    <col min="13327" max="13327" width="1.33203125" style="65" bestFit="1" customWidth="1"/>
    <col min="13328" max="13328" width="4.9960937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 customWidth="1"/>
    <col min="13573" max="13573" width="5.77734375" style="65" bestFit="1" customWidth="1"/>
    <col min="13574" max="13574" width="11.5546875" style="65" hidden="1" customWidth="1"/>
    <col min="13575" max="13575" width="24.5546875" style="65" customWidth="1"/>
    <col min="13576" max="13576" width="1.33203125" style="65" bestFit="1" customWidth="1"/>
    <col min="13577" max="13577" width="11.5546875" style="65" hidden="1" customWidth="1"/>
    <col min="13578" max="13578" width="24.5546875" style="65" customWidth="1"/>
    <col min="13579" max="13579" width="4.99609375" style="65" customWidth="1"/>
    <col min="13580" max="13580" width="1.33203125" style="65" bestFit="1" customWidth="1"/>
    <col min="13581" max="13582" width="4.99609375" style="65" customWidth="1"/>
    <col min="13583" max="13583" width="1.33203125" style="65" bestFit="1" customWidth="1"/>
    <col min="13584" max="13584" width="4.9960937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 customWidth="1"/>
    <col min="13829" max="13829" width="5.77734375" style="65" bestFit="1" customWidth="1"/>
    <col min="13830" max="13830" width="11.5546875" style="65" hidden="1" customWidth="1"/>
    <col min="13831" max="13831" width="24.5546875" style="65" customWidth="1"/>
    <col min="13832" max="13832" width="1.33203125" style="65" bestFit="1" customWidth="1"/>
    <col min="13833" max="13833" width="11.5546875" style="65" hidden="1" customWidth="1"/>
    <col min="13834" max="13834" width="24.5546875" style="65" customWidth="1"/>
    <col min="13835" max="13835" width="4.99609375" style="65" customWidth="1"/>
    <col min="13836" max="13836" width="1.33203125" style="65" bestFit="1" customWidth="1"/>
    <col min="13837" max="13838" width="4.99609375" style="65" customWidth="1"/>
    <col min="13839" max="13839" width="1.33203125" style="65" bestFit="1" customWidth="1"/>
    <col min="13840" max="13840" width="4.9960937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 customWidth="1"/>
    <col min="14085" max="14085" width="5.77734375" style="65" bestFit="1" customWidth="1"/>
    <col min="14086" max="14086" width="11.5546875" style="65" hidden="1" customWidth="1"/>
    <col min="14087" max="14087" width="24.5546875" style="65" customWidth="1"/>
    <col min="14088" max="14088" width="1.33203125" style="65" bestFit="1" customWidth="1"/>
    <col min="14089" max="14089" width="11.5546875" style="65" hidden="1" customWidth="1"/>
    <col min="14090" max="14090" width="24.5546875" style="65" customWidth="1"/>
    <col min="14091" max="14091" width="4.99609375" style="65" customWidth="1"/>
    <col min="14092" max="14092" width="1.33203125" style="65" bestFit="1" customWidth="1"/>
    <col min="14093" max="14094" width="4.99609375" style="65" customWidth="1"/>
    <col min="14095" max="14095" width="1.33203125" style="65" bestFit="1" customWidth="1"/>
    <col min="14096" max="14096" width="4.9960937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 customWidth="1"/>
    <col min="14341" max="14341" width="5.77734375" style="65" bestFit="1" customWidth="1"/>
    <col min="14342" max="14342" width="11.5546875" style="65" hidden="1" customWidth="1"/>
    <col min="14343" max="14343" width="24.5546875" style="65" customWidth="1"/>
    <col min="14344" max="14344" width="1.33203125" style="65" bestFit="1" customWidth="1"/>
    <col min="14345" max="14345" width="11.5546875" style="65" hidden="1" customWidth="1"/>
    <col min="14346" max="14346" width="24.5546875" style="65" customWidth="1"/>
    <col min="14347" max="14347" width="4.99609375" style="65" customWidth="1"/>
    <col min="14348" max="14348" width="1.33203125" style="65" bestFit="1" customWidth="1"/>
    <col min="14349" max="14350" width="4.99609375" style="65" customWidth="1"/>
    <col min="14351" max="14351" width="1.33203125" style="65" bestFit="1" customWidth="1"/>
    <col min="14352" max="14352" width="4.9960937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 customWidth="1"/>
    <col min="14597" max="14597" width="5.77734375" style="65" bestFit="1" customWidth="1"/>
    <col min="14598" max="14598" width="11.5546875" style="65" hidden="1" customWidth="1"/>
    <col min="14599" max="14599" width="24.5546875" style="65" customWidth="1"/>
    <col min="14600" max="14600" width="1.33203125" style="65" bestFit="1" customWidth="1"/>
    <col min="14601" max="14601" width="11.5546875" style="65" hidden="1" customWidth="1"/>
    <col min="14602" max="14602" width="24.5546875" style="65" customWidth="1"/>
    <col min="14603" max="14603" width="4.99609375" style="65" customWidth="1"/>
    <col min="14604" max="14604" width="1.33203125" style="65" bestFit="1" customWidth="1"/>
    <col min="14605" max="14606" width="4.99609375" style="65" customWidth="1"/>
    <col min="14607" max="14607" width="1.33203125" style="65" bestFit="1" customWidth="1"/>
    <col min="14608" max="14608" width="4.9960937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 customWidth="1"/>
    <col min="14853" max="14853" width="5.77734375" style="65" bestFit="1" customWidth="1"/>
    <col min="14854" max="14854" width="11.5546875" style="65" hidden="1" customWidth="1"/>
    <col min="14855" max="14855" width="24.5546875" style="65" customWidth="1"/>
    <col min="14856" max="14856" width="1.33203125" style="65" bestFit="1" customWidth="1"/>
    <col min="14857" max="14857" width="11.5546875" style="65" hidden="1" customWidth="1"/>
    <col min="14858" max="14858" width="24.5546875" style="65" customWidth="1"/>
    <col min="14859" max="14859" width="4.99609375" style="65" customWidth="1"/>
    <col min="14860" max="14860" width="1.33203125" style="65" bestFit="1" customWidth="1"/>
    <col min="14861" max="14862" width="4.99609375" style="65" customWidth="1"/>
    <col min="14863" max="14863" width="1.33203125" style="65" bestFit="1" customWidth="1"/>
    <col min="14864" max="14864" width="4.9960937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 customWidth="1"/>
    <col min="15109" max="15109" width="5.77734375" style="65" bestFit="1" customWidth="1"/>
    <col min="15110" max="15110" width="11.5546875" style="65" hidden="1" customWidth="1"/>
    <col min="15111" max="15111" width="24.5546875" style="65" customWidth="1"/>
    <col min="15112" max="15112" width="1.33203125" style="65" bestFit="1" customWidth="1"/>
    <col min="15113" max="15113" width="11.5546875" style="65" hidden="1" customWidth="1"/>
    <col min="15114" max="15114" width="24.5546875" style="65" customWidth="1"/>
    <col min="15115" max="15115" width="4.99609375" style="65" customWidth="1"/>
    <col min="15116" max="15116" width="1.33203125" style="65" bestFit="1" customWidth="1"/>
    <col min="15117" max="15118" width="4.99609375" style="65" customWidth="1"/>
    <col min="15119" max="15119" width="1.33203125" style="65" bestFit="1" customWidth="1"/>
    <col min="15120" max="15120" width="4.9960937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 customWidth="1"/>
    <col min="15365" max="15365" width="5.77734375" style="65" bestFit="1" customWidth="1"/>
    <col min="15366" max="15366" width="11.5546875" style="65" hidden="1" customWidth="1"/>
    <col min="15367" max="15367" width="24.5546875" style="65" customWidth="1"/>
    <col min="15368" max="15368" width="1.33203125" style="65" bestFit="1" customWidth="1"/>
    <col min="15369" max="15369" width="11.5546875" style="65" hidden="1" customWidth="1"/>
    <col min="15370" max="15370" width="24.5546875" style="65" customWidth="1"/>
    <col min="15371" max="15371" width="4.99609375" style="65" customWidth="1"/>
    <col min="15372" max="15372" width="1.33203125" style="65" bestFit="1" customWidth="1"/>
    <col min="15373" max="15374" width="4.99609375" style="65" customWidth="1"/>
    <col min="15375" max="15375" width="1.33203125" style="65" bestFit="1" customWidth="1"/>
    <col min="15376" max="15376" width="4.9960937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 customWidth="1"/>
    <col min="15621" max="15621" width="5.77734375" style="65" bestFit="1" customWidth="1"/>
    <col min="15622" max="15622" width="11.5546875" style="65" hidden="1" customWidth="1"/>
    <col min="15623" max="15623" width="24.5546875" style="65" customWidth="1"/>
    <col min="15624" max="15624" width="1.33203125" style="65" bestFit="1" customWidth="1"/>
    <col min="15625" max="15625" width="11.5546875" style="65" hidden="1" customWidth="1"/>
    <col min="15626" max="15626" width="24.5546875" style="65" customWidth="1"/>
    <col min="15627" max="15627" width="4.99609375" style="65" customWidth="1"/>
    <col min="15628" max="15628" width="1.33203125" style="65" bestFit="1" customWidth="1"/>
    <col min="15629" max="15630" width="4.99609375" style="65" customWidth="1"/>
    <col min="15631" max="15631" width="1.33203125" style="65" bestFit="1" customWidth="1"/>
    <col min="15632" max="15632" width="4.9960937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 customWidth="1"/>
    <col min="15877" max="15877" width="5.77734375" style="65" bestFit="1" customWidth="1"/>
    <col min="15878" max="15878" width="11.5546875" style="65" hidden="1" customWidth="1"/>
    <col min="15879" max="15879" width="24.5546875" style="65" customWidth="1"/>
    <col min="15880" max="15880" width="1.33203125" style="65" bestFit="1" customWidth="1"/>
    <col min="15881" max="15881" width="11.5546875" style="65" hidden="1" customWidth="1"/>
    <col min="15882" max="15882" width="24.5546875" style="65" customWidth="1"/>
    <col min="15883" max="15883" width="4.99609375" style="65" customWidth="1"/>
    <col min="15884" max="15884" width="1.33203125" style="65" bestFit="1" customWidth="1"/>
    <col min="15885" max="15886" width="4.99609375" style="65" customWidth="1"/>
    <col min="15887" max="15887" width="1.33203125" style="65" bestFit="1" customWidth="1"/>
    <col min="15888" max="15888" width="4.9960937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 customWidth="1"/>
    <col min="16133" max="16133" width="5.77734375" style="65" bestFit="1" customWidth="1"/>
    <col min="16134" max="16134" width="11.5546875" style="65" hidden="1" customWidth="1"/>
    <col min="16135" max="16135" width="24.5546875" style="65" customWidth="1"/>
    <col min="16136" max="16136" width="1.33203125" style="65" bestFit="1" customWidth="1"/>
    <col min="16137" max="16137" width="11.5546875" style="65" hidden="1" customWidth="1"/>
    <col min="16138" max="16138" width="24.5546875" style="65" customWidth="1"/>
    <col min="16139" max="16139" width="4.99609375" style="65" customWidth="1"/>
    <col min="16140" max="16140" width="1.33203125" style="65" bestFit="1" customWidth="1"/>
    <col min="16141" max="16142" width="4.99609375" style="65" customWidth="1"/>
    <col min="16143" max="16143" width="1.33203125" style="65" bestFit="1" customWidth="1"/>
    <col min="16144" max="16144" width="4.9960937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 customWidth="1"/>
  </cols>
  <sheetData>
    <row r="1" spans="2:21" s="57" customFormat="1" ht="35.25" customHeight="1" thickBot="1">
      <c r="B1" s="77" t="str">
        <f>Männer_Übersicht!A3</f>
        <v>Achtelfinale - 15.01.2022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  <c r="U1" s="212"/>
    </row>
    <row r="2" spans="2:21" s="52" customFormat="1" ht="24.95" customHeight="1" thickBot="1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  <c r="U2" s="213"/>
    </row>
    <row r="3" spans="2:20" s="52" customFormat="1" ht="24.95" customHeight="1" thickBot="1">
      <c r="B3" s="81">
        <v>1</v>
      </c>
      <c r="C3" s="236" t="str">
        <f>Männer_Übersicht!C5</f>
        <v>KV Bautzen 1951</v>
      </c>
      <c r="D3" s="237"/>
      <c r="E3" s="79" t="s">
        <v>7</v>
      </c>
      <c r="F3" s="245" t="str">
        <f>Männer_Übersicht!F5</f>
        <v>SSV Turbine Dresden</v>
      </c>
      <c r="G3" s="236"/>
      <c r="H3" s="237"/>
      <c r="I3" s="89">
        <f>I24</f>
        <v>0</v>
      </c>
      <c r="J3" s="53" t="s">
        <v>8</v>
      </c>
      <c r="K3" s="238">
        <f>K24</f>
        <v>0</v>
      </c>
      <c r="L3" s="239"/>
      <c r="M3" s="89" t="str">
        <f>H29</f>
        <v/>
      </c>
      <c r="N3" s="90" t="s">
        <v>8</v>
      </c>
      <c r="O3" s="91" t="str">
        <f>M29</f>
        <v/>
      </c>
      <c r="P3" s="80" t="str">
        <f>G29</f>
        <v/>
      </c>
      <c r="Q3" s="90" t="s">
        <v>8</v>
      </c>
      <c r="R3" s="92" t="str">
        <f>N29</f>
        <v/>
      </c>
      <c r="S3" s="246"/>
      <c r="T3" s="241"/>
    </row>
    <row r="4" spans="2:20" s="52" customFormat="1" ht="24.95" customHeight="1" thickBot="1">
      <c r="B4" s="82">
        <v>2</v>
      </c>
      <c r="C4" s="236" t="str">
        <f>Männer_Übersicht!C6</f>
        <v>SG Einheit Dresden-Mitte</v>
      </c>
      <c r="D4" s="237"/>
      <c r="E4" s="79" t="s">
        <v>7</v>
      </c>
      <c r="F4" s="236" t="str">
        <f>Männer_Übersicht!F6</f>
        <v>Freilos</v>
      </c>
      <c r="G4" s="236"/>
      <c r="H4" s="237"/>
      <c r="I4" s="89">
        <f>I35</f>
        <v>0</v>
      </c>
      <c r="J4" s="53" t="s">
        <v>8</v>
      </c>
      <c r="K4" s="238">
        <f>K35</f>
        <v>0</v>
      </c>
      <c r="L4" s="239"/>
      <c r="M4" s="89" t="str">
        <f>H40</f>
        <v/>
      </c>
      <c r="N4" s="90" t="s">
        <v>8</v>
      </c>
      <c r="O4" s="91" t="str">
        <f>M40</f>
        <v/>
      </c>
      <c r="P4" s="80" t="str">
        <f>G40</f>
        <v/>
      </c>
      <c r="Q4" s="90" t="s">
        <v>8</v>
      </c>
      <c r="R4" s="92" t="str">
        <f>N40</f>
        <v/>
      </c>
      <c r="S4" s="240"/>
      <c r="T4" s="241"/>
    </row>
    <row r="5" spans="2:20" s="52" customFormat="1" ht="24.95" customHeight="1" thickBot="1">
      <c r="B5" s="82">
        <v>3</v>
      </c>
      <c r="C5" s="236" t="str">
        <f>Männer_Übersicht!C7</f>
        <v>ESV Lok Hoyerswerda</v>
      </c>
      <c r="D5" s="237"/>
      <c r="E5" s="79" t="s">
        <v>7</v>
      </c>
      <c r="F5" s="236" t="str">
        <f>Männer_Übersicht!F7</f>
        <v>Freilos</v>
      </c>
      <c r="G5" s="236"/>
      <c r="H5" s="237"/>
      <c r="I5" s="89">
        <f>I46</f>
        <v>0</v>
      </c>
      <c r="J5" s="53" t="s">
        <v>8</v>
      </c>
      <c r="K5" s="238">
        <f aca="true" t="shared" si="0" ref="K5:L5">K46</f>
        <v>0</v>
      </c>
      <c r="L5" s="239">
        <f t="shared" si="0"/>
        <v>0</v>
      </c>
      <c r="M5" s="89" t="str">
        <f>H51</f>
        <v/>
      </c>
      <c r="N5" s="90" t="s">
        <v>8</v>
      </c>
      <c r="O5" s="91" t="str">
        <f>M51</f>
        <v/>
      </c>
      <c r="P5" s="80" t="str">
        <f>G51</f>
        <v/>
      </c>
      <c r="Q5" s="90" t="s">
        <v>8</v>
      </c>
      <c r="R5" s="92" t="str">
        <f>N51</f>
        <v/>
      </c>
      <c r="S5" s="240"/>
      <c r="T5" s="241"/>
    </row>
    <row r="6" spans="2:20" s="52" customFormat="1" ht="24.95" customHeight="1" thickBot="1">
      <c r="B6" s="82">
        <v>4</v>
      </c>
      <c r="C6" s="236" t="str">
        <f>Männer_Übersicht!C8</f>
        <v>KSV 1991 Freital 2.</v>
      </c>
      <c r="D6" s="237"/>
      <c r="E6" s="79" t="s">
        <v>7</v>
      </c>
      <c r="F6" s="236" t="str">
        <f>Männer_Übersicht!F8</f>
        <v>SV Turbine Bautzen</v>
      </c>
      <c r="G6" s="236"/>
      <c r="H6" s="237"/>
      <c r="I6" s="89">
        <f>I57</f>
        <v>0</v>
      </c>
      <c r="J6" s="53" t="s">
        <v>8</v>
      </c>
      <c r="K6" s="238">
        <f>K57</f>
        <v>0</v>
      </c>
      <c r="L6" s="239"/>
      <c r="M6" s="89" t="str">
        <f>H62</f>
        <v/>
      </c>
      <c r="N6" s="90" t="s">
        <v>8</v>
      </c>
      <c r="O6" s="91" t="str">
        <f>M62</f>
        <v/>
      </c>
      <c r="P6" s="80" t="str">
        <f>G62</f>
        <v/>
      </c>
      <c r="Q6" s="90" t="s">
        <v>8</v>
      </c>
      <c r="R6" s="92" t="str">
        <f>N62</f>
        <v/>
      </c>
      <c r="S6" s="240"/>
      <c r="T6" s="241"/>
    </row>
    <row r="7" spans="2:20" s="52" customFormat="1" ht="24.95" customHeight="1" thickBot="1">
      <c r="B7" s="82">
        <v>5</v>
      </c>
      <c r="C7" s="236" t="str">
        <f>Männer_Übersicht!C9</f>
        <v>Thonberger SC 1931</v>
      </c>
      <c r="D7" s="237"/>
      <c r="E7" s="79" t="s">
        <v>7</v>
      </c>
      <c r="F7" s="236" t="str">
        <f>Männer_Übersicht!F9</f>
        <v>SV TuR Dresden</v>
      </c>
      <c r="G7" s="236"/>
      <c r="H7" s="237"/>
      <c r="I7" s="89">
        <f>I68</f>
        <v>0</v>
      </c>
      <c r="J7" s="53" t="s">
        <v>8</v>
      </c>
      <c r="K7" s="238">
        <f aca="true" t="shared" si="1" ref="K7:L7">K68</f>
        <v>0</v>
      </c>
      <c r="L7" s="239">
        <f t="shared" si="1"/>
        <v>0</v>
      </c>
      <c r="M7" s="89" t="str">
        <f>H73</f>
        <v/>
      </c>
      <c r="N7" s="90" t="s">
        <v>8</v>
      </c>
      <c r="O7" s="91" t="str">
        <f>M73</f>
        <v/>
      </c>
      <c r="P7" s="80" t="str">
        <f>G73</f>
        <v/>
      </c>
      <c r="Q7" s="90" t="s">
        <v>8</v>
      </c>
      <c r="R7" s="92" t="str">
        <f>N73</f>
        <v/>
      </c>
      <c r="S7" s="240"/>
      <c r="T7" s="241"/>
    </row>
    <row r="8" spans="2:20" s="52" customFormat="1" ht="24.95" customHeight="1" thickBot="1">
      <c r="B8" s="82">
        <v>6</v>
      </c>
      <c r="C8" s="236" t="str">
        <f>Männer_Übersicht!C10</f>
        <v>SV KOWEG Görlitz</v>
      </c>
      <c r="D8" s="237"/>
      <c r="E8" s="79" t="s">
        <v>7</v>
      </c>
      <c r="F8" s="236" t="str">
        <f>Männer_Übersicht!F10</f>
        <v>MSV Blau-Weiß Kreckwitz</v>
      </c>
      <c r="G8" s="236"/>
      <c r="H8" s="237"/>
      <c r="I8" s="89">
        <f>I79</f>
        <v>0</v>
      </c>
      <c r="J8" s="53" t="s">
        <v>8</v>
      </c>
      <c r="K8" s="238">
        <f aca="true" t="shared" si="2" ref="K8:L8">K79</f>
        <v>0</v>
      </c>
      <c r="L8" s="239">
        <f t="shared" si="2"/>
        <v>0</v>
      </c>
      <c r="M8" s="89" t="str">
        <f>H84</f>
        <v/>
      </c>
      <c r="N8" s="90" t="s">
        <v>8</v>
      </c>
      <c r="O8" s="91" t="str">
        <f>M84</f>
        <v/>
      </c>
      <c r="P8" s="80" t="str">
        <f>G84</f>
        <v/>
      </c>
      <c r="Q8" s="90" t="s">
        <v>8</v>
      </c>
      <c r="R8" s="92" t="str">
        <f>N84</f>
        <v/>
      </c>
      <c r="S8" s="240"/>
      <c r="T8" s="241"/>
    </row>
    <row r="9" spans="2:20" s="52" customFormat="1" ht="24.95" customHeight="1" thickBot="1">
      <c r="B9" s="82">
        <v>7</v>
      </c>
      <c r="C9" s="236" t="str">
        <f>Männer_Übersicht!C11</f>
        <v>MSV Bautzen 04 2.</v>
      </c>
      <c r="D9" s="237"/>
      <c r="E9" s="79" t="s">
        <v>7</v>
      </c>
      <c r="F9" s="236" t="str">
        <f>Männer_Übersicht!F11</f>
        <v>SV Blau-Weiß Deutsch-Ossig</v>
      </c>
      <c r="G9" s="236"/>
      <c r="H9" s="237"/>
      <c r="I9" s="89">
        <f>I90</f>
        <v>0</v>
      </c>
      <c r="J9" s="53" t="s">
        <v>8</v>
      </c>
      <c r="K9" s="238">
        <f aca="true" t="shared" si="3" ref="K9:L9">K90</f>
        <v>0</v>
      </c>
      <c r="L9" s="239">
        <f t="shared" si="3"/>
        <v>0</v>
      </c>
      <c r="M9" s="89" t="str">
        <f>H95</f>
        <v/>
      </c>
      <c r="N9" s="90" t="s">
        <v>8</v>
      </c>
      <c r="O9" s="91" t="str">
        <f>M95</f>
        <v/>
      </c>
      <c r="P9" s="80" t="str">
        <f>G95</f>
        <v/>
      </c>
      <c r="Q9" s="90" t="s">
        <v>8</v>
      </c>
      <c r="R9" s="92" t="str">
        <f>N95</f>
        <v/>
      </c>
      <c r="S9" s="240"/>
      <c r="T9" s="241"/>
    </row>
    <row r="10" spans="2:20" s="52" customFormat="1" ht="24.95" customHeight="1" thickBot="1">
      <c r="B10" s="82">
        <v>8</v>
      </c>
      <c r="C10" s="245" t="str">
        <f>Männer_Übersicht!C12</f>
        <v>SV Pirna Süd</v>
      </c>
      <c r="D10" s="237"/>
      <c r="E10" s="79" t="s">
        <v>7</v>
      </c>
      <c r="F10" s="236" t="str">
        <f>Männer_Übersicht!F12</f>
        <v>Freilos</v>
      </c>
      <c r="G10" s="236"/>
      <c r="H10" s="237"/>
      <c r="I10" s="89">
        <f>I101</f>
        <v>0</v>
      </c>
      <c r="J10" s="53" t="s">
        <v>8</v>
      </c>
      <c r="K10" s="238">
        <f aca="true" t="shared" si="4" ref="K10:L10">K101</f>
        <v>0</v>
      </c>
      <c r="L10" s="239">
        <f t="shared" si="4"/>
        <v>0</v>
      </c>
      <c r="M10" s="89" t="str">
        <f>H106</f>
        <v/>
      </c>
      <c r="N10" s="90" t="s">
        <v>8</v>
      </c>
      <c r="O10" s="91" t="str">
        <f>M106</f>
        <v/>
      </c>
      <c r="P10" s="80" t="str">
        <f>G106</f>
        <v/>
      </c>
      <c r="Q10" s="90" t="s">
        <v>8</v>
      </c>
      <c r="R10" s="92" t="str">
        <f>N106</f>
        <v/>
      </c>
      <c r="S10" s="240"/>
      <c r="T10" s="241"/>
    </row>
    <row r="11" spans="2:20" s="52" customFormat="1" ht="24.95" customHeight="1" thickBot="1">
      <c r="B11" s="82">
        <v>9</v>
      </c>
      <c r="C11" s="245" t="str">
        <f>Männer_Übersicht!C13</f>
        <v>ESV Lok Wülknitz</v>
      </c>
      <c r="D11" s="237"/>
      <c r="E11" s="79" t="s">
        <v>7</v>
      </c>
      <c r="F11" s="236" t="str">
        <f>Männer_Übersicht!F13</f>
        <v>TSV Weißenberg-Gröditz</v>
      </c>
      <c r="G11" s="236"/>
      <c r="H11" s="237"/>
      <c r="I11" s="89">
        <f>I112</f>
        <v>0</v>
      </c>
      <c r="J11" s="53" t="s">
        <v>8</v>
      </c>
      <c r="K11" s="238">
        <f>K112</f>
        <v>0</v>
      </c>
      <c r="L11" s="239">
        <f aca="true" t="shared" si="5" ref="L11:L18">L102</f>
        <v>0</v>
      </c>
      <c r="M11" s="89" t="str">
        <f>H117</f>
        <v/>
      </c>
      <c r="N11" s="90" t="s">
        <v>8</v>
      </c>
      <c r="O11" s="91" t="str">
        <f>M117</f>
        <v/>
      </c>
      <c r="P11" s="80" t="str">
        <f>G117</f>
        <v/>
      </c>
      <c r="Q11" s="90" t="s">
        <v>8</v>
      </c>
      <c r="R11" s="92" t="str">
        <f>N117</f>
        <v/>
      </c>
      <c r="S11" s="240"/>
      <c r="T11" s="241"/>
    </row>
    <row r="12" spans="2:20" s="52" customFormat="1" ht="24.95" customHeight="1" thickBot="1">
      <c r="B12" s="82">
        <v>10</v>
      </c>
      <c r="C12" s="245" t="str">
        <f>Männer_Übersicht!C14</f>
        <v>Baruther SV 90</v>
      </c>
      <c r="D12" s="237"/>
      <c r="E12" s="79" t="s">
        <v>7</v>
      </c>
      <c r="F12" s="236" t="str">
        <f>Männer_Übersicht!F14</f>
        <v>SG Kleinröhrsdorf</v>
      </c>
      <c r="G12" s="236"/>
      <c r="H12" s="237"/>
      <c r="I12" s="89">
        <f>I123</f>
        <v>0</v>
      </c>
      <c r="J12" s="53" t="s">
        <v>8</v>
      </c>
      <c r="K12" s="238">
        <f>K123</f>
        <v>0</v>
      </c>
      <c r="L12" s="239">
        <f t="shared" si="5"/>
        <v>0</v>
      </c>
      <c r="M12" s="89" t="str">
        <f>H128</f>
        <v/>
      </c>
      <c r="N12" s="90" t="s">
        <v>8</v>
      </c>
      <c r="O12" s="91" t="str">
        <f>M128</f>
        <v/>
      </c>
      <c r="P12" s="80" t="str">
        <f>G128</f>
        <v/>
      </c>
      <c r="Q12" s="90" t="s">
        <v>8</v>
      </c>
      <c r="R12" s="92" t="str">
        <f>N128</f>
        <v/>
      </c>
      <c r="S12" s="240"/>
      <c r="T12" s="241"/>
    </row>
    <row r="13" spans="2:20" s="52" customFormat="1" ht="24.95" customHeight="1" thickBot="1">
      <c r="B13" s="82">
        <v>11</v>
      </c>
      <c r="C13" s="245" t="str">
        <f>Männer_Übersicht!C15</f>
        <v>Dresdner SV 1910</v>
      </c>
      <c r="D13" s="237"/>
      <c r="E13" s="79" t="s">
        <v>7</v>
      </c>
      <c r="F13" s="236" t="str">
        <f>Männer_Übersicht!F15</f>
        <v>KSV Dresden-Leuben</v>
      </c>
      <c r="G13" s="236"/>
      <c r="H13" s="237"/>
      <c r="I13" s="89">
        <f>I134</f>
        <v>0</v>
      </c>
      <c r="J13" s="53" t="s">
        <v>8</v>
      </c>
      <c r="K13" s="238">
        <f>K134</f>
        <v>0</v>
      </c>
      <c r="L13" s="239">
        <f t="shared" si="5"/>
        <v>0</v>
      </c>
      <c r="M13" s="89" t="str">
        <f>H139</f>
        <v/>
      </c>
      <c r="N13" s="90" t="s">
        <v>8</v>
      </c>
      <c r="O13" s="91" t="str">
        <f>M139</f>
        <v/>
      </c>
      <c r="P13" s="80" t="str">
        <f>G139</f>
        <v/>
      </c>
      <c r="Q13" s="90" t="s">
        <v>8</v>
      </c>
      <c r="R13" s="92" t="str">
        <f>N139</f>
        <v/>
      </c>
      <c r="S13" s="240"/>
      <c r="T13" s="241"/>
    </row>
    <row r="14" spans="2:20" s="52" customFormat="1" ht="24.95" customHeight="1" thickBot="1">
      <c r="B14" s="82">
        <v>12</v>
      </c>
      <c r="C14" s="245" t="str">
        <f>Männer_Übersicht!C16</f>
        <v>SV Biehla-Cunnersdorf</v>
      </c>
      <c r="D14" s="237"/>
      <c r="E14" s="79" t="s">
        <v>7</v>
      </c>
      <c r="F14" s="236" t="str">
        <f>Männer_Übersicht!F16</f>
        <v>SSV Stahl Rietschen</v>
      </c>
      <c r="G14" s="236"/>
      <c r="H14" s="237"/>
      <c r="I14" s="89">
        <f>I145</f>
        <v>0</v>
      </c>
      <c r="J14" s="53" t="s">
        <v>8</v>
      </c>
      <c r="K14" s="238">
        <f>K145</f>
        <v>0</v>
      </c>
      <c r="L14" s="239">
        <f t="shared" si="5"/>
        <v>0</v>
      </c>
      <c r="M14" s="89" t="str">
        <f>H150</f>
        <v/>
      </c>
      <c r="N14" s="90" t="s">
        <v>8</v>
      </c>
      <c r="O14" s="91" t="str">
        <f>M150</f>
        <v/>
      </c>
      <c r="P14" s="80" t="str">
        <f>G150</f>
        <v/>
      </c>
      <c r="Q14" s="90" t="s">
        <v>8</v>
      </c>
      <c r="R14" s="92" t="str">
        <f>N150</f>
        <v/>
      </c>
      <c r="S14" s="240"/>
      <c r="T14" s="241"/>
    </row>
    <row r="15" spans="2:20" s="52" customFormat="1" ht="24.95" customHeight="1" thickBot="1">
      <c r="B15" s="82">
        <v>13</v>
      </c>
      <c r="C15" s="245" t="str">
        <f>Männer_Übersicht!C17</f>
        <v>TSV 1862 Radeburg</v>
      </c>
      <c r="D15" s="237"/>
      <c r="E15" s="79" t="s">
        <v>7</v>
      </c>
      <c r="F15" s="236" t="str">
        <f>Männer_Übersicht!F17</f>
        <v>Freilos</v>
      </c>
      <c r="G15" s="236"/>
      <c r="H15" s="237"/>
      <c r="I15" s="89">
        <f>I156</f>
        <v>0</v>
      </c>
      <c r="J15" s="53" t="s">
        <v>8</v>
      </c>
      <c r="K15" s="238">
        <f>K156</f>
        <v>0</v>
      </c>
      <c r="L15" s="239">
        <f t="shared" si="5"/>
        <v>0</v>
      </c>
      <c r="M15" s="89" t="str">
        <f>H161</f>
        <v/>
      </c>
      <c r="N15" s="90" t="s">
        <v>8</v>
      </c>
      <c r="O15" s="91" t="str">
        <f>M161</f>
        <v/>
      </c>
      <c r="P15" s="80" t="str">
        <f>G161</f>
        <v/>
      </c>
      <c r="Q15" s="90" t="s">
        <v>8</v>
      </c>
      <c r="R15" s="92" t="str">
        <f>N161</f>
        <v/>
      </c>
      <c r="S15" s="240"/>
      <c r="T15" s="241"/>
    </row>
    <row r="16" spans="2:20" s="52" customFormat="1" ht="24.95" customHeight="1" thickBot="1">
      <c r="B16" s="82">
        <v>14</v>
      </c>
      <c r="C16" s="245" t="str">
        <f>Männer_Übersicht!C18</f>
        <v>SG Lückersdorf-Gelenau</v>
      </c>
      <c r="D16" s="237"/>
      <c r="E16" s="79" t="s">
        <v>7</v>
      </c>
      <c r="F16" s="236" t="str">
        <f>Männer_Übersicht!F18</f>
        <v>Freilos</v>
      </c>
      <c r="G16" s="236"/>
      <c r="H16" s="237"/>
      <c r="I16" s="89">
        <f>I167</f>
        <v>0</v>
      </c>
      <c r="J16" s="53" t="s">
        <v>8</v>
      </c>
      <c r="K16" s="238">
        <f>K167</f>
        <v>0</v>
      </c>
      <c r="L16" s="239">
        <f t="shared" si="5"/>
        <v>0</v>
      </c>
      <c r="M16" s="89" t="str">
        <f>H172</f>
        <v/>
      </c>
      <c r="N16" s="90" t="s">
        <v>8</v>
      </c>
      <c r="O16" s="91" t="str">
        <f>M172</f>
        <v/>
      </c>
      <c r="P16" s="80" t="str">
        <f>G172</f>
        <v/>
      </c>
      <c r="Q16" s="90" t="s">
        <v>8</v>
      </c>
      <c r="R16" s="92" t="str">
        <f>N172</f>
        <v/>
      </c>
      <c r="S16" s="240"/>
      <c r="T16" s="241"/>
    </row>
    <row r="17" spans="2:20" s="52" customFormat="1" ht="24.95" customHeight="1" thickBot="1">
      <c r="B17" s="82">
        <v>15</v>
      </c>
      <c r="C17" s="245" t="str">
        <f>Männer_Übersicht!C19</f>
        <v>SV Burkau</v>
      </c>
      <c r="D17" s="237"/>
      <c r="E17" s="79" t="s">
        <v>7</v>
      </c>
      <c r="F17" s="236" t="str">
        <f>Männer_Übersicht!F19</f>
        <v>KV BW Rodewitz/Hochkirch</v>
      </c>
      <c r="G17" s="236"/>
      <c r="H17" s="237"/>
      <c r="I17" s="89">
        <f>I178</f>
        <v>0</v>
      </c>
      <c r="J17" s="53" t="s">
        <v>8</v>
      </c>
      <c r="K17" s="238">
        <f>K178</f>
        <v>0</v>
      </c>
      <c r="L17" s="239">
        <f t="shared" si="5"/>
        <v>0</v>
      </c>
      <c r="M17" s="89" t="str">
        <f>H183</f>
        <v/>
      </c>
      <c r="N17" s="90" t="s">
        <v>8</v>
      </c>
      <c r="O17" s="91" t="str">
        <f>M183</f>
        <v/>
      </c>
      <c r="P17" s="80" t="str">
        <f>G183</f>
        <v/>
      </c>
      <c r="Q17" s="90" t="s">
        <v>8</v>
      </c>
      <c r="R17" s="92" t="str">
        <f>N183</f>
        <v/>
      </c>
      <c r="S17" s="240"/>
      <c r="T17" s="241"/>
    </row>
    <row r="18" spans="2:20" s="52" customFormat="1" ht="24.95" customHeight="1" thickBot="1">
      <c r="B18" s="82">
        <v>16</v>
      </c>
      <c r="C18" s="245" t="str">
        <f>Männer_Übersicht!C20</f>
        <v>Königswarthaer SV 1990</v>
      </c>
      <c r="D18" s="237"/>
      <c r="E18" s="79" t="s">
        <v>7</v>
      </c>
      <c r="F18" s="236" t="str">
        <f>Männer_Übersicht!F20</f>
        <v>VfB Hellerau-Klotzsche</v>
      </c>
      <c r="G18" s="236"/>
      <c r="H18" s="237"/>
      <c r="I18" s="89">
        <f>I189</f>
        <v>0</v>
      </c>
      <c r="J18" s="53" t="s">
        <v>8</v>
      </c>
      <c r="K18" s="238">
        <f>K189</f>
        <v>0</v>
      </c>
      <c r="L18" s="239">
        <f t="shared" si="5"/>
        <v>0</v>
      </c>
      <c r="M18" s="89" t="str">
        <f>H194</f>
        <v/>
      </c>
      <c r="N18" s="90" t="s">
        <v>8</v>
      </c>
      <c r="O18" s="91" t="str">
        <f>M194</f>
        <v/>
      </c>
      <c r="P18" s="80" t="str">
        <f>G194</f>
        <v/>
      </c>
      <c r="Q18" s="90" t="s">
        <v>8</v>
      </c>
      <c r="R18" s="92" t="str">
        <f>N194</f>
        <v/>
      </c>
      <c r="S18" s="240"/>
      <c r="T18" s="241"/>
    </row>
    <row r="19" spans="2:21" s="52" customFormat="1" ht="15.75" customHeight="1">
      <c r="B19" s="84"/>
      <c r="C19" s="85"/>
      <c r="D19" s="85"/>
      <c r="E19" s="86"/>
      <c r="F19" s="87"/>
      <c r="G19" s="87"/>
      <c r="H19" s="87"/>
      <c r="I19" s="88"/>
      <c r="J19" s="76"/>
      <c r="K19" s="76"/>
      <c r="L19" s="76"/>
      <c r="M19" s="88"/>
      <c r="N19" s="76"/>
      <c r="O19" s="88"/>
      <c r="P19" s="76"/>
      <c r="Q19" s="76"/>
      <c r="R19" s="76"/>
      <c r="S19" s="56"/>
      <c r="T19" s="56"/>
      <c r="U19" s="214"/>
    </row>
    <row r="20" spans="2:20" ht="15">
      <c r="B20" s="72"/>
      <c r="C20" s="50"/>
      <c r="D20" s="50"/>
      <c r="E20" s="50"/>
      <c r="F20" s="51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51"/>
    </row>
    <row r="21" spans="1:22" ht="4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51"/>
      <c r="V21" s="63"/>
    </row>
    <row r="22" spans="2:19" ht="15">
      <c r="B22" s="155" t="s">
        <v>38</v>
      </c>
      <c r="D22" s="153">
        <f>B3</f>
        <v>1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</row>
    <row r="23" spans="2:5" ht="9.75" customHeight="1">
      <c r="B23" s="155"/>
      <c r="D23" s="153"/>
      <c r="E23" s="153"/>
    </row>
    <row r="24" spans="2:19" ht="20.25" customHeight="1">
      <c r="B24" s="248" t="str">
        <f>C3</f>
        <v>KV Bautzen 1951</v>
      </c>
      <c r="C24" s="248"/>
      <c r="D24" s="248"/>
      <c r="E24" s="248"/>
      <c r="F24" s="248"/>
      <c r="G24" s="248"/>
      <c r="H24" s="248"/>
      <c r="I24" s="163">
        <f>IF(SUM(G25:G28)=0,0,SUM(I25:I29))</f>
        <v>0</v>
      </c>
      <c r="J24" s="152" t="s">
        <v>8</v>
      </c>
      <c r="K24" s="249">
        <f>IF(SUM(N25:O28)=0,0,SUM(K25:L29))</f>
        <v>0</v>
      </c>
      <c r="L24" s="249"/>
      <c r="M24" s="248" t="str">
        <f>F3</f>
        <v>SSV Turbine Dresden</v>
      </c>
      <c r="N24" s="248"/>
      <c r="O24" s="248"/>
      <c r="P24" s="248"/>
      <c r="Q24" s="248"/>
      <c r="R24" s="248"/>
      <c r="S24" s="248"/>
    </row>
    <row r="25" spans="2:21" s="64" customFormat="1" ht="15.75" customHeight="1">
      <c r="B25" s="250"/>
      <c r="C25" s="250"/>
      <c r="D25" s="250"/>
      <c r="E25" s="251"/>
      <c r="F25" s="251"/>
      <c r="G25" s="160"/>
      <c r="H25" s="157"/>
      <c r="I25" s="153" t="str">
        <f>IF(G25="","",IF(H25&gt;M25,1,IF(AND(H25=M25,G25&gt;N25),1,IF(AND(H25=M25,G25=N25),0.5,""))))</f>
        <v/>
      </c>
      <c r="J25" s="156"/>
      <c r="K25" s="247" t="str">
        <f>IF(N25="","",IF(M25&gt;H25,1,IF(AND(M25=H25,N25&gt;G25),1,IF(AND(M25=H25,N25=G25),0.5,""))))</f>
        <v/>
      </c>
      <c r="L25" s="247"/>
      <c r="M25" s="43" t="str">
        <f>IF(AND(N25="",H25=""),"",4-H25)</f>
        <v/>
      </c>
      <c r="N25" s="252"/>
      <c r="O25" s="252"/>
      <c r="P25" s="253"/>
      <c r="Q25" s="253"/>
      <c r="R25" s="253"/>
      <c r="S25" s="157"/>
      <c r="U25" s="210"/>
    </row>
    <row r="26" spans="2:21" s="64" customFormat="1" ht="15.75" customHeight="1">
      <c r="B26" s="254"/>
      <c r="C26" s="254"/>
      <c r="D26" s="254"/>
      <c r="E26" s="251"/>
      <c r="F26" s="251"/>
      <c r="G26" s="160"/>
      <c r="H26" s="157"/>
      <c r="I26" s="153" t="str">
        <f aca="true" t="shared" si="6" ref="I26:I28">IF(G26="","",IF(H26&gt;M26,1,IF(AND(H26=M26,G26&gt;N26),1,IF(AND(H26=M26,G26=N26),0.5,""))))</f>
        <v/>
      </c>
      <c r="J26" s="156"/>
      <c r="K26" s="247" t="str">
        <f aca="true" t="shared" si="7" ref="K26:K28">IF(N26="","",IF(M26&gt;H26,1,IF(AND(M26=H26,N26&gt;G26),1,IF(AND(M26=H26,N26=G26),0.5,""))))</f>
        <v/>
      </c>
      <c r="L26" s="247"/>
      <c r="M26" s="43" t="str">
        <f aca="true" t="shared" si="8" ref="M26:M28">IF(AND(N26="",H26=""),"",4-H26)</f>
        <v/>
      </c>
      <c r="N26" s="252"/>
      <c r="O26" s="252"/>
      <c r="P26" s="253"/>
      <c r="Q26" s="253"/>
      <c r="R26" s="253"/>
      <c r="S26" s="157"/>
      <c r="U26" s="210"/>
    </row>
    <row r="27" spans="2:21" s="64" customFormat="1" ht="15.75" customHeight="1">
      <c r="B27" s="254"/>
      <c r="C27" s="254"/>
      <c r="D27" s="254"/>
      <c r="E27" s="251"/>
      <c r="F27" s="251"/>
      <c r="G27" s="160"/>
      <c r="H27" s="157"/>
      <c r="I27" s="153" t="str">
        <f t="shared" si="6"/>
        <v/>
      </c>
      <c r="J27" s="156"/>
      <c r="K27" s="247" t="str">
        <f t="shared" si="7"/>
        <v/>
      </c>
      <c r="L27" s="247"/>
      <c r="M27" s="43" t="str">
        <f t="shared" si="8"/>
        <v/>
      </c>
      <c r="N27" s="252"/>
      <c r="O27" s="252"/>
      <c r="P27" s="253"/>
      <c r="Q27" s="253"/>
      <c r="R27" s="253"/>
      <c r="S27" s="157"/>
      <c r="U27" s="210"/>
    </row>
    <row r="28" spans="2:21" s="64" customFormat="1" ht="15.75" customHeight="1">
      <c r="B28" s="255"/>
      <c r="C28" s="255"/>
      <c r="D28" s="255"/>
      <c r="E28" s="256"/>
      <c r="F28" s="256"/>
      <c r="G28" s="159"/>
      <c r="H28" s="158"/>
      <c r="I28" s="162" t="str">
        <f t="shared" si="6"/>
        <v/>
      </c>
      <c r="J28" s="156"/>
      <c r="K28" s="257" t="str">
        <f t="shared" si="7"/>
        <v/>
      </c>
      <c r="L28" s="257"/>
      <c r="M28" s="44" t="str">
        <f t="shared" si="8"/>
        <v/>
      </c>
      <c r="N28" s="258"/>
      <c r="O28" s="258"/>
      <c r="P28" s="259"/>
      <c r="Q28" s="259"/>
      <c r="R28" s="259"/>
      <c r="S28" s="158"/>
      <c r="U28" s="210"/>
    </row>
    <row r="29" spans="2:21" s="64" customFormat="1" ht="15.75" customHeight="1">
      <c r="B29" s="247"/>
      <c r="C29" s="247"/>
      <c r="D29" s="247"/>
      <c r="E29" s="247"/>
      <c r="F29" s="247"/>
      <c r="G29" s="153" t="str">
        <f>IF(SUM(G25:G28)=0,"",SUM(G25:G28))</f>
        <v/>
      </c>
      <c r="H29" s="153" t="str">
        <f>IF(SUM(H25:H28)=0,"",SUM(H25:H28))</f>
        <v/>
      </c>
      <c r="I29" s="153" t="str">
        <f>IF(G29="","",IF(OR(G29&gt;N29,AND(N29="",G29&lt;&gt;"")),2,IF(G29=N29,1,"")))</f>
        <v/>
      </c>
      <c r="J29" s="153"/>
      <c r="K29" s="247" t="str">
        <f>IF(N29="","",IF(OR(N29&gt;G29,AND(G29="",N29&lt;&gt;"")),2,IF(N29=G29,1,"")))</f>
        <v/>
      </c>
      <c r="L29" s="247"/>
      <c r="M29" s="153" t="str">
        <f>IF(SUM(M25:M28)=0,"",SUM(M25:M28))</f>
        <v/>
      </c>
      <c r="N29" s="260" t="str">
        <f aca="true" t="shared" si="9" ref="N29:O29">IF(SUM(N25:N28)=0,"",SUM(N25:N28))</f>
        <v/>
      </c>
      <c r="O29" s="260" t="str">
        <f t="shared" si="9"/>
        <v/>
      </c>
      <c r="P29" s="261"/>
      <c r="Q29" s="261"/>
      <c r="R29" s="261"/>
      <c r="S29" s="261"/>
      <c r="U29" s="210"/>
    </row>
    <row r="30" spans="2:21" s="161" customFormat="1" ht="15" customHeight="1">
      <c r="B30" s="157"/>
      <c r="C30" s="254"/>
      <c r="D30" s="254"/>
      <c r="E30" s="254"/>
      <c r="F30" s="254"/>
      <c r="G30" s="254"/>
      <c r="H30" s="254"/>
      <c r="I30" s="254"/>
      <c r="K30" s="157"/>
      <c r="L30" s="262"/>
      <c r="M30" s="262"/>
      <c r="N30" s="262"/>
      <c r="O30" s="262"/>
      <c r="P30" s="262"/>
      <c r="Q30" s="262"/>
      <c r="R30" s="262"/>
      <c r="S30" s="262"/>
      <c r="U30" s="211"/>
    </row>
    <row r="31" spans="2:21" s="161" customFormat="1" ht="15" customHeight="1">
      <c r="B31" s="157"/>
      <c r="C31" s="254"/>
      <c r="D31" s="254"/>
      <c r="E31" s="254"/>
      <c r="F31" s="254"/>
      <c r="G31" s="254"/>
      <c r="H31" s="254"/>
      <c r="I31" s="254"/>
      <c r="K31" s="157"/>
      <c r="L31" s="254"/>
      <c r="M31" s="254"/>
      <c r="N31" s="254"/>
      <c r="O31" s="254"/>
      <c r="P31" s="254"/>
      <c r="Q31" s="254"/>
      <c r="R31" s="254"/>
      <c r="S31" s="254"/>
      <c r="U31" s="211"/>
    </row>
    <row r="32" spans="1:21" s="64" customFormat="1" ht="4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210"/>
    </row>
    <row r="33" spans="1:21" s="64" customFormat="1" ht="15.75" customHeight="1">
      <c r="A33" s="65"/>
      <c r="B33" s="155" t="s">
        <v>38</v>
      </c>
      <c r="C33" s="65"/>
      <c r="D33" s="153">
        <f>B4</f>
        <v>2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156"/>
      <c r="U33" s="210"/>
    </row>
    <row r="34" spans="1:21" s="64" customFormat="1" ht="9.75" customHeight="1">
      <c r="A34" s="65"/>
      <c r="B34" s="155"/>
      <c r="C34" s="65"/>
      <c r="D34" s="153"/>
      <c r="E34" s="153"/>
      <c r="F34" s="156"/>
      <c r="G34" s="15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156"/>
      <c r="T34" s="156"/>
      <c r="U34" s="210"/>
    </row>
    <row r="35" spans="1:21" s="64" customFormat="1" ht="20.25" customHeight="1">
      <c r="A35" s="65"/>
      <c r="B35" s="248" t="str">
        <f>C4</f>
        <v>SG Einheit Dresden-Mitte</v>
      </c>
      <c r="C35" s="248"/>
      <c r="D35" s="248"/>
      <c r="E35" s="248"/>
      <c r="F35" s="248"/>
      <c r="G35" s="248"/>
      <c r="H35" s="248"/>
      <c r="I35" s="163">
        <f>IF(SUM(G36:G39)=0,0,SUM(I36:I40))</f>
        <v>0</v>
      </c>
      <c r="J35" s="152" t="s">
        <v>8</v>
      </c>
      <c r="K35" s="249">
        <f>IF(SUM(N36:O39)=0,0,SUM(K36:L40))</f>
        <v>0</v>
      </c>
      <c r="L35" s="249"/>
      <c r="M35" s="248" t="str">
        <f>F4</f>
        <v>Freilos</v>
      </c>
      <c r="N35" s="248"/>
      <c r="O35" s="248"/>
      <c r="P35" s="248"/>
      <c r="Q35" s="248"/>
      <c r="R35" s="248"/>
      <c r="S35" s="248"/>
      <c r="T35" s="156"/>
      <c r="U35" s="210"/>
    </row>
    <row r="36" spans="2:21" s="64" customFormat="1" ht="15.75" customHeight="1">
      <c r="B36" s="250"/>
      <c r="C36" s="250"/>
      <c r="D36" s="250"/>
      <c r="E36" s="251"/>
      <c r="F36" s="251"/>
      <c r="G36" s="160"/>
      <c r="H36" s="157"/>
      <c r="I36" s="153" t="str">
        <f>IF(G36="","",IF(H36&gt;M36,1,IF(AND(H36=M36,G36&gt;N36),1,IF(AND(H36=M36,G36=N36),0.5,""))))</f>
        <v/>
      </c>
      <c r="J36" s="156"/>
      <c r="K36" s="247" t="str">
        <f>IF(N36="","",IF(M36&gt;H36,1,IF(AND(M36=H36,N36&gt;G36),1,IF(AND(M36=H36,N36=G36),0.5,""))))</f>
        <v/>
      </c>
      <c r="L36" s="247"/>
      <c r="M36" s="43" t="str">
        <f>IF(AND(N36="",H36=""),"",4-H36)</f>
        <v/>
      </c>
      <c r="N36" s="252"/>
      <c r="O36" s="252"/>
      <c r="P36" s="253"/>
      <c r="Q36" s="253"/>
      <c r="R36" s="253"/>
      <c r="S36" s="157"/>
      <c r="U36" s="210"/>
    </row>
    <row r="37" spans="2:21" s="64" customFormat="1" ht="15.75" customHeight="1">
      <c r="B37" s="254"/>
      <c r="C37" s="254"/>
      <c r="D37" s="254"/>
      <c r="E37" s="251"/>
      <c r="F37" s="251"/>
      <c r="G37" s="160"/>
      <c r="H37" s="157"/>
      <c r="I37" s="153" t="str">
        <f aca="true" t="shared" si="10" ref="I37:I39">IF(G37="","",IF(H37&gt;M37,1,IF(AND(H37=M37,G37&gt;N37),1,IF(AND(H37=M37,G37=N37),0.5,""))))</f>
        <v/>
      </c>
      <c r="J37" s="156"/>
      <c r="K37" s="247" t="str">
        <f aca="true" t="shared" si="11" ref="K37:K39">IF(N37="","",IF(M37&gt;H37,1,IF(AND(M37=H37,N37&gt;G37),1,IF(AND(M37=H37,N37=G37),0.5,""))))</f>
        <v/>
      </c>
      <c r="L37" s="247"/>
      <c r="M37" s="43" t="str">
        <f aca="true" t="shared" si="12" ref="M37:M39">IF(AND(N37="",H37=""),"",4-H37)</f>
        <v/>
      </c>
      <c r="N37" s="252"/>
      <c r="O37" s="252"/>
      <c r="P37" s="253"/>
      <c r="Q37" s="253"/>
      <c r="R37" s="253"/>
      <c r="S37" s="157"/>
      <c r="U37" s="210"/>
    </row>
    <row r="38" spans="2:21" s="64" customFormat="1" ht="15.75" customHeight="1">
      <c r="B38" s="254"/>
      <c r="C38" s="254"/>
      <c r="D38" s="254"/>
      <c r="E38" s="251"/>
      <c r="F38" s="251"/>
      <c r="G38" s="160"/>
      <c r="H38" s="157"/>
      <c r="I38" s="153" t="str">
        <f t="shared" si="10"/>
        <v/>
      </c>
      <c r="J38" s="156"/>
      <c r="K38" s="247" t="str">
        <f t="shared" si="11"/>
        <v/>
      </c>
      <c r="L38" s="247"/>
      <c r="M38" s="43" t="str">
        <f t="shared" si="12"/>
        <v/>
      </c>
      <c r="N38" s="252"/>
      <c r="O38" s="252"/>
      <c r="P38" s="253"/>
      <c r="Q38" s="253"/>
      <c r="R38" s="253"/>
      <c r="S38" s="157"/>
      <c r="U38" s="210"/>
    </row>
    <row r="39" spans="2:21" s="64" customFormat="1" ht="15.75" customHeight="1">
      <c r="B39" s="255"/>
      <c r="C39" s="255"/>
      <c r="D39" s="255"/>
      <c r="E39" s="256"/>
      <c r="F39" s="256"/>
      <c r="G39" s="159"/>
      <c r="H39" s="158"/>
      <c r="I39" s="162" t="str">
        <f t="shared" si="10"/>
        <v/>
      </c>
      <c r="J39" s="156"/>
      <c r="K39" s="257" t="str">
        <f t="shared" si="11"/>
        <v/>
      </c>
      <c r="L39" s="257"/>
      <c r="M39" s="44" t="str">
        <f t="shared" si="12"/>
        <v/>
      </c>
      <c r="N39" s="258"/>
      <c r="O39" s="258"/>
      <c r="P39" s="259"/>
      <c r="Q39" s="259"/>
      <c r="R39" s="259"/>
      <c r="S39" s="158"/>
      <c r="U39" s="210"/>
    </row>
    <row r="40" spans="2:21" s="64" customFormat="1" ht="15.75" customHeight="1">
      <c r="B40" s="247"/>
      <c r="C40" s="247"/>
      <c r="D40" s="247"/>
      <c r="E40" s="247"/>
      <c r="F40" s="247"/>
      <c r="G40" s="153" t="str">
        <f>IF(SUM(G36:G39)=0,"",SUM(G36:G39))</f>
        <v/>
      </c>
      <c r="H40" s="153" t="str">
        <f>IF(SUM(H36:H39)=0,"",SUM(H36:H39))</f>
        <v/>
      </c>
      <c r="I40" s="153" t="str">
        <f>IF(G40="","",IF(OR(G40&gt;N40,AND(N40="",G40&lt;&gt;"")),2,IF(G40=N40,1,"")))</f>
        <v/>
      </c>
      <c r="J40" s="153"/>
      <c r="K40" s="247" t="str">
        <f>IF(N40="","",IF(OR(N40&gt;G40,AND(G40="",N40&lt;&gt;"")),2,IF(N40=G40,1,"")))</f>
        <v/>
      </c>
      <c r="L40" s="247"/>
      <c r="M40" s="153" t="str">
        <f>IF(SUM(M36:M39)=0,"",SUM(M36:M39))</f>
        <v/>
      </c>
      <c r="N40" s="247" t="str">
        <f aca="true" t="shared" si="13" ref="N40:O40">IF(SUM(N36:N39)=0,"",SUM(N36:N39))</f>
        <v/>
      </c>
      <c r="O40" s="247" t="str">
        <f t="shared" si="13"/>
        <v/>
      </c>
      <c r="P40" s="261"/>
      <c r="Q40" s="261"/>
      <c r="R40" s="261"/>
      <c r="S40" s="261"/>
      <c r="U40" s="210"/>
    </row>
    <row r="41" spans="2:21" s="161" customFormat="1" ht="15" customHeight="1">
      <c r="B41" s="157"/>
      <c r="C41" s="254"/>
      <c r="D41" s="254"/>
      <c r="E41" s="254"/>
      <c r="F41" s="254"/>
      <c r="G41" s="254"/>
      <c r="H41" s="254"/>
      <c r="I41" s="254"/>
      <c r="K41" s="157"/>
      <c r="L41" s="254"/>
      <c r="M41" s="254"/>
      <c r="N41" s="254"/>
      <c r="O41" s="254"/>
      <c r="P41" s="254"/>
      <c r="Q41" s="254"/>
      <c r="R41" s="254"/>
      <c r="S41" s="254"/>
      <c r="U41" s="211"/>
    </row>
    <row r="42" spans="2:21" s="161" customFormat="1" ht="15" customHeight="1">
      <c r="B42" s="157"/>
      <c r="C42" s="254"/>
      <c r="D42" s="254"/>
      <c r="E42" s="254"/>
      <c r="F42" s="254"/>
      <c r="G42" s="254"/>
      <c r="H42" s="254"/>
      <c r="I42" s="254"/>
      <c r="K42" s="157"/>
      <c r="L42" s="254"/>
      <c r="M42" s="254"/>
      <c r="N42" s="254"/>
      <c r="O42" s="254"/>
      <c r="P42" s="254"/>
      <c r="Q42" s="254"/>
      <c r="R42" s="254"/>
      <c r="S42" s="254"/>
      <c r="U42" s="211"/>
    </row>
    <row r="43" spans="1:21" s="64" customFormat="1" ht="4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210"/>
    </row>
    <row r="44" spans="1:21" s="64" customFormat="1" ht="15.75" customHeight="1">
      <c r="A44" s="65"/>
      <c r="B44" s="155" t="s">
        <v>38</v>
      </c>
      <c r="C44" s="65"/>
      <c r="D44" s="153">
        <f>B5</f>
        <v>3</v>
      </c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156"/>
      <c r="U44" s="210"/>
    </row>
    <row r="45" spans="1:21" s="64" customFormat="1" ht="9.75" customHeight="1">
      <c r="A45" s="65"/>
      <c r="B45" s="155"/>
      <c r="C45" s="65"/>
      <c r="D45" s="153"/>
      <c r="E45" s="153"/>
      <c r="F45" s="156"/>
      <c r="G45" s="156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156"/>
      <c r="T45" s="156"/>
      <c r="U45" s="210"/>
    </row>
    <row r="46" spans="1:21" s="64" customFormat="1" ht="20.25" customHeight="1">
      <c r="A46" s="65"/>
      <c r="B46" s="248" t="str">
        <f>C5</f>
        <v>ESV Lok Hoyerswerda</v>
      </c>
      <c r="C46" s="248"/>
      <c r="D46" s="248"/>
      <c r="E46" s="248"/>
      <c r="F46" s="248"/>
      <c r="G46" s="248"/>
      <c r="H46" s="248"/>
      <c r="I46" s="163">
        <f>IF(SUM(G47:G50)=0,0,SUM(I47:I51))</f>
        <v>0</v>
      </c>
      <c r="J46" s="152" t="s">
        <v>8</v>
      </c>
      <c r="K46" s="249">
        <f>IF(SUM(N47:O50)=0,0,SUM(K47:L51))</f>
        <v>0</v>
      </c>
      <c r="L46" s="249"/>
      <c r="M46" s="248" t="str">
        <f>F5</f>
        <v>Freilos</v>
      </c>
      <c r="N46" s="248"/>
      <c r="O46" s="248"/>
      <c r="P46" s="248"/>
      <c r="Q46" s="248"/>
      <c r="R46" s="248"/>
      <c r="S46" s="248"/>
      <c r="T46" s="156"/>
      <c r="U46" s="210"/>
    </row>
    <row r="47" spans="2:21" s="64" customFormat="1" ht="15.75" customHeight="1">
      <c r="B47" s="250"/>
      <c r="C47" s="250"/>
      <c r="D47" s="250"/>
      <c r="E47" s="251"/>
      <c r="F47" s="251"/>
      <c r="G47" s="160"/>
      <c r="H47" s="157"/>
      <c r="I47" s="153" t="str">
        <f>IF(G47="","",IF(H47&gt;M47,1,IF(AND(H47=M47,G47&gt;N47),1,IF(AND(H47=M47,G47=N47),0.5,""))))</f>
        <v/>
      </c>
      <c r="J47" s="156"/>
      <c r="K47" s="247" t="str">
        <f>IF(N47="","",IF(M47&gt;H47,1,IF(AND(M47=H47,N47&gt;G47),1,IF(AND(M47=H47,N47=G47),0.5,""))))</f>
        <v/>
      </c>
      <c r="L47" s="247"/>
      <c r="M47" s="43" t="str">
        <f>IF(AND(N47="",H47=""),"",4-H47)</f>
        <v/>
      </c>
      <c r="N47" s="252"/>
      <c r="O47" s="252"/>
      <c r="P47" s="253"/>
      <c r="Q47" s="253"/>
      <c r="R47" s="253"/>
      <c r="S47" s="157"/>
      <c r="U47" s="210"/>
    </row>
    <row r="48" spans="2:21" s="64" customFormat="1" ht="15.75" customHeight="1">
      <c r="B48" s="254"/>
      <c r="C48" s="254"/>
      <c r="D48" s="254"/>
      <c r="E48" s="251"/>
      <c r="F48" s="251"/>
      <c r="G48" s="160"/>
      <c r="H48" s="157"/>
      <c r="I48" s="153" t="str">
        <f aca="true" t="shared" si="14" ref="I48:I50">IF(G48="","",IF(H48&gt;M48,1,IF(AND(H48=M48,G48&gt;N48),1,IF(AND(H48=M48,G48=N48),0.5,""))))</f>
        <v/>
      </c>
      <c r="J48" s="156"/>
      <c r="K48" s="247" t="str">
        <f aca="true" t="shared" si="15" ref="K48:K50">IF(N48="","",IF(M48&gt;H48,1,IF(AND(M48=H48,N48&gt;G48),1,IF(AND(M48=H48,N48=G48),0.5,""))))</f>
        <v/>
      </c>
      <c r="L48" s="247"/>
      <c r="M48" s="43" t="str">
        <f aca="true" t="shared" si="16" ref="M48:M50">IF(AND(N48="",H48=""),"",4-H48)</f>
        <v/>
      </c>
      <c r="N48" s="252"/>
      <c r="O48" s="252"/>
      <c r="P48" s="253"/>
      <c r="Q48" s="253"/>
      <c r="R48" s="253"/>
      <c r="S48" s="157"/>
      <c r="U48" s="210"/>
    </row>
    <row r="49" spans="2:21" s="64" customFormat="1" ht="15.75" customHeight="1">
      <c r="B49" s="254"/>
      <c r="C49" s="254"/>
      <c r="D49" s="254"/>
      <c r="E49" s="251"/>
      <c r="F49" s="251"/>
      <c r="G49" s="160"/>
      <c r="H49" s="157"/>
      <c r="I49" s="153" t="str">
        <f t="shared" si="14"/>
        <v/>
      </c>
      <c r="J49" s="156"/>
      <c r="K49" s="247" t="str">
        <f t="shared" si="15"/>
        <v/>
      </c>
      <c r="L49" s="247"/>
      <c r="M49" s="43" t="str">
        <f t="shared" si="16"/>
        <v/>
      </c>
      <c r="N49" s="252"/>
      <c r="O49" s="252"/>
      <c r="P49" s="253"/>
      <c r="Q49" s="253"/>
      <c r="R49" s="253"/>
      <c r="S49" s="157"/>
      <c r="U49" s="210"/>
    </row>
    <row r="50" spans="2:21" s="64" customFormat="1" ht="15.75" customHeight="1">
      <c r="B50" s="255"/>
      <c r="C50" s="255"/>
      <c r="D50" s="255"/>
      <c r="E50" s="256"/>
      <c r="F50" s="256"/>
      <c r="G50" s="159"/>
      <c r="H50" s="158"/>
      <c r="I50" s="162" t="str">
        <f t="shared" si="14"/>
        <v/>
      </c>
      <c r="J50" s="156"/>
      <c r="K50" s="257" t="str">
        <f t="shared" si="15"/>
        <v/>
      </c>
      <c r="L50" s="257"/>
      <c r="M50" s="44" t="str">
        <f t="shared" si="16"/>
        <v/>
      </c>
      <c r="N50" s="258"/>
      <c r="O50" s="258"/>
      <c r="P50" s="259"/>
      <c r="Q50" s="259"/>
      <c r="R50" s="259"/>
      <c r="S50" s="158"/>
      <c r="U50" s="210"/>
    </row>
    <row r="51" spans="2:21" s="64" customFormat="1" ht="15.75" customHeight="1">
      <c r="B51" s="247"/>
      <c r="C51" s="247"/>
      <c r="D51" s="247"/>
      <c r="E51" s="247"/>
      <c r="F51" s="247"/>
      <c r="G51" s="153" t="str">
        <f>IF(SUM(G47:G50)=0,"",SUM(G47:G50))</f>
        <v/>
      </c>
      <c r="H51" s="153" t="str">
        <f>IF(SUM(H47:H50)=0,"",SUM(H47:H50))</f>
        <v/>
      </c>
      <c r="I51" s="153" t="str">
        <f>IF(G51="","",IF(OR(G51&gt;N51,AND(N51="",G51&lt;&gt;"")),2,IF(G51=N51,1,"")))</f>
        <v/>
      </c>
      <c r="J51" s="153"/>
      <c r="K51" s="247" t="str">
        <f>IF(N51="","",IF(OR(N51&gt;G51,AND(G51="",N51&lt;&gt;"")),2,IF(N51=G51,1,"")))</f>
        <v/>
      </c>
      <c r="L51" s="247"/>
      <c r="M51" s="153" t="str">
        <f>IF(SUM(M47:M50)=0,"",SUM(M47:M50))</f>
        <v/>
      </c>
      <c r="N51" s="247" t="str">
        <f aca="true" t="shared" si="17" ref="N51:O51">IF(SUM(N47:N50)=0,"",SUM(N47:N50))</f>
        <v/>
      </c>
      <c r="O51" s="247" t="str">
        <f t="shared" si="17"/>
        <v/>
      </c>
      <c r="P51" s="261"/>
      <c r="Q51" s="261"/>
      <c r="R51" s="261"/>
      <c r="S51" s="261"/>
      <c r="U51" s="210"/>
    </row>
    <row r="52" spans="2:21" s="161" customFormat="1" ht="15" customHeight="1">
      <c r="B52" s="157"/>
      <c r="C52" s="254"/>
      <c r="D52" s="254"/>
      <c r="E52" s="254"/>
      <c r="F52" s="254"/>
      <c r="G52" s="254"/>
      <c r="H52" s="254"/>
      <c r="I52" s="254"/>
      <c r="K52" s="157"/>
      <c r="L52" s="254"/>
      <c r="M52" s="254"/>
      <c r="N52" s="254"/>
      <c r="O52" s="254"/>
      <c r="P52" s="254"/>
      <c r="Q52" s="254"/>
      <c r="R52" s="254"/>
      <c r="S52" s="254"/>
      <c r="U52" s="211"/>
    </row>
    <row r="53" spans="2:21" s="161" customFormat="1" ht="15" customHeight="1">
      <c r="B53" s="157"/>
      <c r="C53" s="254"/>
      <c r="D53" s="254"/>
      <c r="E53" s="254"/>
      <c r="F53" s="254"/>
      <c r="G53" s="254"/>
      <c r="H53" s="254"/>
      <c r="I53" s="254"/>
      <c r="K53" s="157"/>
      <c r="L53" s="254"/>
      <c r="M53" s="254"/>
      <c r="N53" s="254"/>
      <c r="O53" s="254"/>
      <c r="P53" s="254"/>
      <c r="Q53" s="254"/>
      <c r="R53" s="254"/>
      <c r="S53" s="254"/>
      <c r="U53" s="211"/>
    </row>
    <row r="54" spans="1:21" s="64" customFormat="1" ht="4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210"/>
    </row>
    <row r="55" spans="1:21" s="64" customFormat="1" ht="15.75" customHeight="1">
      <c r="A55" s="65"/>
      <c r="B55" s="155" t="s">
        <v>38</v>
      </c>
      <c r="C55" s="65"/>
      <c r="D55" s="153">
        <f>B6</f>
        <v>4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156"/>
      <c r="U55" s="210"/>
    </row>
    <row r="56" spans="1:21" s="64" customFormat="1" ht="9.75" customHeight="1">
      <c r="A56" s="65"/>
      <c r="B56" s="155"/>
      <c r="C56" s="65"/>
      <c r="D56" s="153"/>
      <c r="E56" s="153"/>
      <c r="F56" s="156"/>
      <c r="G56" s="156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156"/>
      <c r="T56" s="156"/>
      <c r="U56" s="210"/>
    </row>
    <row r="57" spans="1:21" s="64" customFormat="1" ht="20.25" customHeight="1">
      <c r="A57" s="65"/>
      <c r="B57" s="248" t="str">
        <f>C6</f>
        <v>KSV 1991 Freital 2.</v>
      </c>
      <c r="C57" s="248"/>
      <c r="D57" s="248"/>
      <c r="E57" s="248"/>
      <c r="F57" s="248"/>
      <c r="G57" s="248"/>
      <c r="H57" s="248"/>
      <c r="I57" s="163">
        <f>IF(SUM(G58:G61)=0,0,SUM(I58:I62))</f>
        <v>0</v>
      </c>
      <c r="J57" s="152" t="s">
        <v>8</v>
      </c>
      <c r="K57" s="249">
        <f>IF(SUM(N58:O61)=0,0,SUM(K58:L62))</f>
        <v>0</v>
      </c>
      <c r="L57" s="249"/>
      <c r="M57" s="248" t="str">
        <f>F6</f>
        <v>SV Turbine Bautzen</v>
      </c>
      <c r="N57" s="248"/>
      <c r="O57" s="248"/>
      <c r="P57" s="248"/>
      <c r="Q57" s="248"/>
      <c r="R57" s="248"/>
      <c r="S57" s="248"/>
      <c r="T57" s="156"/>
      <c r="U57" s="210"/>
    </row>
    <row r="58" spans="2:21" s="64" customFormat="1" ht="15.75" customHeight="1">
      <c r="B58" s="250"/>
      <c r="C58" s="250"/>
      <c r="D58" s="250"/>
      <c r="E58" s="251"/>
      <c r="F58" s="251"/>
      <c r="G58" s="160"/>
      <c r="H58" s="157"/>
      <c r="I58" s="153" t="str">
        <f>IF(G58="","",IF(H58&gt;M58,1,IF(AND(H58=M58,G58&gt;N58),1,IF(AND(H58=M58,G58=N58),0.5,""))))</f>
        <v/>
      </c>
      <c r="J58" s="156"/>
      <c r="K58" s="247" t="str">
        <f>IF(N58="","",IF(M58&gt;H58,1,IF(AND(M58=H58,N58&gt;G58),1,IF(AND(M58=H58,N58=G58),0.5,""))))</f>
        <v/>
      </c>
      <c r="L58" s="247"/>
      <c r="M58" s="43" t="str">
        <f>IF(AND(N58="",H58=""),"",4-H58)</f>
        <v/>
      </c>
      <c r="N58" s="252"/>
      <c r="O58" s="252"/>
      <c r="P58" s="253"/>
      <c r="Q58" s="253"/>
      <c r="R58" s="253"/>
      <c r="S58" s="157"/>
      <c r="U58" s="210"/>
    </row>
    <row r="59" spans="2:21" s="64" customFormat="1" ht="15.75" customHeight="1">
      <c r="B59" s="254"/>
      <c r="C59" s="254"/>
      <c r="D59" s="254"/>
      <c r="E59" s="251"/>
      <c r="F59" s="251"/>
      <c r="G59" s="160"/>
      <c r="H59" s="157"/>
      <c r="I59" s="153" t="str">
        <f aca="true" t="shared" si="18" ref="I59:I61">IF(G59="","",IF(H59&gt;M59,1,IF(AND(H59=M59,G59&gt;N59),1,IF(AND(H59=M59,G59=N59),0.5,""))))</f>
        <v/>
      </c>
      <c r="J59" s="156"/>
      <c r="K59" s="247" t="str">
        <f aca="true" t="shared" si="19" ref="K59:K61">IF(N59="","",IF(M59&gt;H59,1,IF(AND(M59=H59,N59&gt;G59),1,IF(AND(M59=H59,N59=G59),0.5,""))))</f>
        <v/>
      </c>
      <c r="L59" s="247"/>
      <c r="M59" s="43" t="str">
        <f aca="true" t="shared" si="20" ref="M59:M61">IF(AND(N59="",H59=""),"",4-H59)</f>
        <v/>
      </c>
      <c r="N59" s="252"/>
      <c r="O59" s="252"/>
      <c r="P59" s="253"/>
      <c r="Q59" s="253"/>
      <c r="R59" s="253"/>
      <c r="S59" s="157"/>
      <c r="U59" s="210"/>
    </row>
    <row r="60" spans="2:21" s="64" customFormat="1" ht="15.75" customHeight="1">
      <c r="B60" s="254"/>
      <c r="C60" s="254"/>
      <c r="D60" s="254"/>
      <c r="E60" s="251"/>
      <c r="F60" s="251"/>
      <c r="G60" s="160"/>
      <c r="H60" s="157"/>
      <c r="I60" s="153" t="str">
        <f t="shared" si="18"/>
        <v/>
      </c>
      <c r="J60" s="156"/>
      <c r="K60" s="247" t="str">
        <f t="shared" si="19"/>
        <v/>
      </c>
      <c r="L60" s="247"/>
      <c r="M60" s="43" t="str">
        <f t="shared" si="20"/>
        <v/>
      </c>
      <c r="N60" s="252"/>
      <c r="O60" s="252"/>
      <c r="P60" s="253"/>
      <c r="Q60" s="253"/>
      <c r="R60" s="253"/>
      <c r="S60" s="157"/>
      <c r="U60" s="210"/>
    </row>
    <row r="61" spans="2:21" s="64" customFormat="1" ht="15.75" customHeight="1">
      <c r="B61" s="255"/>
      <c r="C61" s="255"/>
      <c r="D61" s="255"/>
      <c r="E61" s="256"/>
      <c r="F61" s="256"/>
      <c r="G61" s="159"/>
      <c r="H61" s="158"/>
      <c r="I61" s="162" t="str">
        <f t="shared" si="18"/>
        <v/>
      </c>
      <c r="J61" s="156"/>
      <c r="K61" s="257" t="str">
        <f t="shared" si="19"/>
        <v/>
      </c>
      <c r="L61" s="257"/>
      <c r="M61" s="44" t="str">
        <f t="shared" si="20"/>
        <v/>
      </c>
      <c r="N61" s="258"/>
      <c r="O61" s="258"/>
      <c r="P61" s="259"/>
      <c r="Q61" s="259"/>
      <c r="R61" s="259"/>
      <c r="S61" s="158"/>
      <c r="U61" s="210"/>
    </row>
    <row r="62" spans="2:21" s="64" customFormat="1" ht="15.75" customHeight="1">
      <c r="B62" s="247"/>
      <c r="C62" s="247"/>
      <c r="D62" s="247"/>
      <c r="E62" s="247"/>
      <c r="F62" s="247"/>
      <c r="G62" s="164" t="str">
        <f>IF(SUM(G58:G61)=0,"",SUM(G58:G61))</f>
        <v/>
      </c>
      <c r="H62" s="153" t="str">
        <f>IF(SUM(H58:H61)=0,"",SUM(H58:H61))</f>
        <v/>
      </c>
      <c r="I62" s="153" t="str">
        <f>IF(G62="","",IF(OR(G62&gt;N62,AND(N62="",G62&lt;&gt;"")),2,IF(G62=N62,1,"")))</f>
        <v/>
      </c>
      <c r="J62" s="153"/>
      <c r="K62" s="247" t="str">
        <f>IF(N62="","",IF(OR(N62&gt;G62,AND(G62="",N62&lt;&gt;"")),2,IF(N62=G62,1,"")))</f>
        <v/>
      </c>
      <c r="L62" s="247"/>
      <c r="M62" s="153" t="str">
        <f>IF(SUM(M58:M61)=0,"",SUM(M58:M61))</f>
        <v/>
      </c>
      <c r="N62" s="247" t="str">
        <f aca="true" t="shared" si="21" ref="N62:O62">IF(SUM(N58:N61)=0,"",SUM(N58:N61))</f>
        <v/>
      </c>
      <c r="O62" s="247" t="str">
        <f t="shared" si="21"/>
        <v/>
      </c>
      <c r="P62" s="261"/>
      <c r="Q62" s="261"/>
      <c r="R62" s="261"/>
      <c r="S62" s="261"/>
      <c r="U62" s="210"/>
    </row>
    <row r="63" spans="2:21" s="161" customFormat="1" ht="15" customHeight="1">
      <c r="B63" s="165"/>
      <c r="C63" s="263"/>
      <c r="D63" s="263"/>
      <c r="E63" s="263"/>
      <c r="F63" s="263"/>
      <c r="G63" s="263"/>
      <c r="H63" s="263"/>
      <c r="I63" s="263"/>
      <c r="K63" s="157"/>
      <c r="L63" s="254"/>
      <c r="M63" s="254"/>
      <c r="N63" s="254"/>
      <c r="O63" s="254"/>
      <c r="P63" s="254"/>
      <c r="Q63" s="254"/>
      <c r="R63" s="254"/>
      <c r="S63" s="254"/>
      <c r="U63" s="211"/>
    </row>
    <row r="64" spans="2:21" s="161" customFormat="1" ht="15" customHeight="1">
      <c r="B64" s="157"/>
      <c r="C64" s="254"/>
      <c r="D64" s="254"/>
      <c r="E64" s="254"/>
      <c r="F64" s="254"/>
      <c r="G64" s="254"/>
      <c r="H64" s="254"/>
      <c r="I64" s="254"/>
      <c r="K64" s="157"/>
      <c r="L64" s="254"/>
      <c r="M64" s="254"/>
      <c r="N64" s="254"/>
      <c r="O64" s="254"/>
      <c r="P64" s="254"/>
      <c r="Q64" s="254"/>
      <c r="R64" s="254"/>
      <c r="S64" s="254"/>
      <c r="U64" s="211"/>
    </row>
    <row r="65" spans="1:21" s="64" customFormat="1" ht="4.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210"/>
    </row>
    <row r="66" spans="1:21" s="64" customFormat="1" ht="15.75" customHeight="1">
      <c r="A66" s="65"/>
      <c r="B66" s="155" t="s">
        <v>38</v>
      </c>
      <c r="C66" s="65"/>
      <c r="D66" s="153">
        <f>B7</f>
        <v>5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156"/>
      <c r="U66" s="210"/>
    </row>
    <row r="67" spans="1:21" s="64" customFormat="1" ht="9.75" customHeight="1">
      <c r="A67" s="65"/>
      <c r="B67" s="155"/>
      <c r="C67" s="65"/>
      <c r="D67" s="153"/>
      <c r="E67" s="153"/>
      <c r="F67" s="156"/>
      <c r="G67" s="156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56"/>
      <c r="T67" s="156"/>
      <c r="U67" s="210"/>
    </row>
    <row r="68" spans="1:21" s="64" customFormat="1" ht="20.25" customHeight="1">
      <c r="A68" s="65"/>
      <c r="B68" s="248" t="str">
        <f>C7</f>
        <v>Thonberger SC 1931</v>
      </c>
      <c r="C68" s="248"/>
      <c r="D68" s="248"/>
      <c r="E68" s="248"/>
      <c r="F68" s="248"/>
      <c r="G68" s="248"/>
      <c r="H68" s="248"/>
      <c r="I68" s="163">
        <f>IF(SUM(G69:G72)=0,0,SUM(I69:I73))</f>
        <v>0</v>
      </c>
      <c r="J68" s="152" t="s">
        <v>8</v>
      </c>
      <c r="K68" s="249">
        <f>IF(SUM(N69:O72)=0,0,SUM(K69:L73))</f>
        <v>0</v>
      </c>
      <c r="L68" s="249"/>
      <c r="M68" s="248" t="str">
        <f>F7</f>
        <v>SV TuR Dresden</v>
      </c>
      <c r="N68" s="248"/>
      <c r="O68" s="248"/>
      <c r="P68" s="248"/>
      <c r="Q68" s="248"/>
      <c r="R68" s="248"/>
      <c r="S68" s="248"/>
      <c r="T68" s="156"/>
      <c r="U68" s="210"/>
    </row>
    <row r="69" spans="2:21" s="64" customFormat="1" ht="15.75" customHeight="1">
      <c r="B69" s="250"/>
      <c r="C69" s="250"/>
      <c r="D69" s="250"/>
      <c r="E69" s="251"/>
      <c r="F69" s="251"/>
      <c r="G69" s="160"/>
      <c r="H69" s="157"/>
      <c r="I69" s="153" t="str">
        <f>IF(G69="","",IF(H69&gt;M69,1,IF(AND(H69=M69,G69&gt;N69),1,IF(AND(H69=M69,G69=N69),0.5,""))))</f>
        <v/>
      </c>
      <c r="J69" s="156"/>
      <c r="K69" s="247" t="str">
        <f>IF(N69="","",IF(M69&gt;H69,1,IF(AND(M69=H69,N69&gt;G69),1,IF(AND(M69=H69,N69=G69),0.5,""))))</f>
        <v/>
      </c>
      <c r="L69" s="247"/>
      <c r="M69" s="43" t="str">
        <f>IF(AND(N69="",H69=""),"",4-H69)</f>
        <v/>
      </c>
      <c r="N69" s="252"/>
      <c r="O69" s="252"/>
      <c r="P69" s="253"/>
      <c r="Q69" s="253"/>
      <c r="R69" s="253"/>
      <c r="S69" s="157"/>
      <c r="U69" s="210"/>
    </row>
    <row r="70" spans="2:21" s="64" customFormat="1" ht="15.75" customHeight="1">
      <c r="B70" s="254"/>
      <c r="C70" s="254"/>
      <c r="D70" s="254"/>
      <c r="E70" s="251"/>
      <c r="F70" s="251"/>
      <c r="G70" s="160"/>
      <c r="H70" s="157"/>
      <c r="I70" s="153" t="str">
        <f aca="true" t="shared" si="22" ref="I70:I72">IF(G70="","",IF(H70&gt;M70,1,IF(AND(H70=M70,G70&gt;N70),1,IF(AND(H70=M70,G70=N70),0.5,""))))</f>
        <v/>
      </c>
      <c r="J70" s="156"/>
      <c r="K70" s="247" t="str">
        <f aca="true" t="shared" si="23" ref="K70:K72">IF(N70="","",IF(M70&gt;H70,1,IF(AND(M70=H70,N70&gt;G70),1,IF(AND(M70=H70,N70=G70),0.5,""))))</f>
        <v/>
      </c>
      <c r="L70" s="247"/>
      <c r="M70" s="43" t="str">
        <f aca="true" t="shared" si="24" ref="M70:M72">IF(AND(N70="",H70=""),"",4-H70)</f>
        <v/>
      </c>
      <c r="N70" s="252"/>
      <c r="O70" s="252"/>
      <c r="P70" s="253"/>
      <c r="Q70" s="253"/>
      <c r="R70" s="253"/>
      <c r="S70" s="157"/>
      <c r="U70" s="210"/>
    </row>
    <row r="71" spans="2:21" s="64" customFormat="1" ht="15.75" customHeight="1">
      <c r="B71" s="254"/>
      <c r="C71" s="254"/>
      <c r="D71" s="254"/>
      <c r="E71" s="251"/>
      <c r="F71" s="251"/>
      <c r="G71" s="160"/>
      <c r="H71" s="157"/>
      <c r="I71" s="153" t="str">
        <f t="shared" si="22"/>
        <v/>
      </c>
      <c r="J71" s="156"/>
      <c r="K71" s="247" t="str">
        <f t="shared" si="23"/>
        <v/>
      </c>
      <c r="L71" s="247"/>
      <c r="M71" s="43" t="str">
        <f t="shared" si="24"/>
        <v/>
      </c>
      <c r="N71" s="252"/>
      <c r="O71" s="252"/>
      <c r="P71" s="253"/>
      <c r="Q71" s="253"/>
      <c r="R71" s="253"/>
      <c r="S71" s="157"/>
      <c r="U71" s="210"/>
    </row>
    <row r="72" spans="2:21" s="64" customFormat="1" ht="15.75" customHeight="1">
      <c r="B72" s="255"/>
      <c r="C72" s="255"/>
      <c r="D72" s="255"/>
      <c r="E72" s="256"/>
      <c r="F72" s="256"/>
      <c r="G72" s="159"/>
      <c r="H72" s="158"/>
      <c r="I72" s="162" t="str">
        <f t="shared" si="22"/>
        <v/>
      </c>
      <c r="J72" s="156"/>
      <c r="K72" s="257" t="str">
        <f t="shared" si="23"/>
        <v/>
      </c>
      <c r="L72" s="257"/>
      <c r="M72" s="44" t="str">
        <f t="shared" si="24"/>
        <v/>
      </c>
      <c r="N72" s="258"/>
      <c r="O72" s="258"/>
      <c r="P72" s="259"/>
      <c r="Q72" s="259"/>
      <c r="R72" s="259"/>
      <c r="S72" s="158"/>
      <c r="U72" s="210"/>
    </row>
    <row r="73" spans="2:21" s="64" customFormat="1" ht="15.75" customHeight="1">
      <c r="B73" s="247"/>
      <c r="C73" s="247"/>
      <c r="D73" s="247"/>
      <c r="E73" s="247"/>
      <c r="F73" s="247"/>
      <c r="G73" s="153" t="str">
        <f>IF(SUM(G69:G72)=0,"",SUM(G69:G72))</f>
        <v/>
      </c>
      <c r="H73" s="153" t="str">
        <f>IF(SUM(H69:H72)=0,"",SUM(H69:H72))</f>
        <v/>
      </c>
      <c r="I73" s="153" t="str">
        <f>IF(G73="","",IF(OR(G73&gt;N73,AND(N73="",G73&lt;&gt;"")),2,IF(G73=N73,1,"")))</f>
        <v/>
      </c>
      <c r="J73" s="153"/>
      <c r="K73" s="247" t="str">
        <f>IF(N73="","",IF(OR(N73&gt;G73,AND(G73="",N73&lt;&gt;"")),2,IF(N73=G73,1,"")))</f>
        <v/>
      </c>
      <c r="L73" s="247"/>
      <c r="M73" s="153" t="str">
        <f>IF(SUM(M69:M72)=0,"",SUM(M69:M72))</f>
        <v/>
      </c>
      <c r="N73" s="247" t="str">
        <f aca="true" t="shared" si="25" ref="N73:O73">IF(SUM(N69:N72)=0,"",SUM(N69:N72))</f>
        <v/>
      </c>
      <c r="O73" s="247" t="str">
        <f t="shared" si="25"/>
        <v/>
      </c>
      <c r="P73" s="261"/>
      <c r="Q73" s="261"/>
      <c r="R73" s="261"/>
      <c r="S73" s="261"/>
      <c r="U73" s="210"/>
    </row>
    <row r="74" spans="2:21" s="161" customFormat="1" ht="15" customHeight="1">
      <c r="B74" s="157"/>
      <c r="C74" s="254"/>
      <c r="D74" s="254"/>
      <c r="E74" s="254"/>
      <c r="F74" s="254"/>
      <c r="G74" s="254"/>
      <c r="H74" s="254"/>
      <c r="I74" s="254"/>
      <c r="K74" s="154"/>
      <c r="L74" s="254"/>
      <c r="M74" s="254"/>
      <c r="N74" s="254"/>
      <c r="O74" s="254"/>
      <c r="P74" s="254"/>
      <c r="Q74" s="254"/>
      <c r="R74" s="254"/>
      <c r="S74" s="254"/>
      <c r="U74" s="211"/>
    </row>
    <row r="75" spans="2:21" s="161" customFormat="1" ht="15" customHeight="1">
      <c r="B75" s="157"/>
      <c r="C75" s="254"/>
      <c r="D75" s="254"/>
      <c r="E75" s="254"/>
      <c r="F75" s="254"/>
      <c r="G75" s="254"/>
      <c r="H75" s="254"/>
      <c r="I75" s="254"/>
      <c r="K75" s="154"/>
      <c r="L75" s="254"/>
      <c r="M75" s="254"/>
      <c r="N75" s="254"/>
      <c r="O75" s="254"/>
      <c r="P75" s="254"/>
      <c r="Q75" s="254"/>
      <c r="R75" s="254"/>
      <c r="S75" s="254"/>
      <c r="U75" s="211"/>
    </row>
    <row r="76" spans="1:21" s="64" customFormat="1" ht="4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210"/>
    </row>
    <row r="77" spans="1:21" s="64" customFormat="1" ht="15.75" customHeight="1">
      <c r="A77" s="65"/>
      <c r="B77" s="155" t="s">
        <v>38</v>
      </c>
      <c r="C77" s="65"/>
      <c r="D77" s="153">
        <f>B8</f>
        <v>6</v>
      </c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156"/>
      <c r="U77" s="210"/>
    </row>
    <row r="78" spans="1:21" s="64" customFormat="1" ht="9.75" customHeight="1">
      <c r="A78" s="65"/>
      <c r="B78" s="155"/>
      <c r="C78" s="65"/>
      <c r="D78" s="153"/>
      <c r="E78" s="153"/>
      <c r="F78" s="156"/>
      <c r="G78" s="156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156"/>
      <c r="T78" s="156"/>
      <c r="U78" s="210"/>
    </row>
    <row r="79" spans="1:21" s="64" customFormat="1" ht="20.25" customHeight="1">
      <c r="A79" s="65"/>
      <c r="B79" s="248" t="str">
        <f>C8</f>
        <v>SV KOWEG Görlitz</v>
      </c>
      <c r="C79" s="248"/>
      <c r="D79" s="248"/>
      <c r="E79" s="248"/>
      <c r="F79" s="248"/>
      <c r="G79" s="248"/>
      <c r="H79" s="248"/>
      <c r="I79" s="163">
        <f>IF(SUM(G80:G83)=0,0,SUM(I80:I84))</f>
        <v>0</v>
      </c>
      <c r="J79" s="152" t="s">
        <v>8</v>
      </c>
      <c r="K79" s="249">
        <f>IF(SUM(N80:O83)=0,0,SUM(K80:L84))</f>
        <v>0</v>
      </c>
      <c r="L79" s="249"/>
      <c r="M79" s="248" t="str">
        <f>F8</f>
        <v>MSV Blau-Weiß Kreckwitz</v>
      </c>
      <c r="N79" s="248"/>
      <c r="O79" s="248"/>
      <c r="P79" s="248"/>
      <c r="Q79" s="248"/>
      <c r="R79" s="248"/>
      <c r="S79" s="248"/>
      <c r="T79" s="156"/>
      <c r="U79" s="210"/>
    </row>
    <row r="80" spans="2:21" s="64" customFormat="1" ht="15.75" customHeight="1">
      <c r="B80" s="250"/>
      <c r="C80" s="250"/>
      <c r="D80" s="250"/>
      <c r="E80" s="251"/>
      <c r="F80" s="251"/>
      <c r="G80" s="160"/>
      <c r="H80" s="157"/>
      <c r="I80" s="153" t="str">
        <f>IF(G80="","",IF(H80&gt;M80,1,IF(AND(H80=M80,G80&gt;N80),1,IF(AND(H80=M80,G80=N80),0.5,""))))</f>
        <v/>
      </c>
      <c r="J80" s="156"/>
      <c r="K80" s="247" t="str">
        <f>IF(N80="","",IF(M80&gt;H80,1,IF(AND(M80=H80,N80&gt;G80),1,IF(AND(M80=H80,N80=G80),0.5,""))))</f>
        <v/>
      </c>
      <c r="L80" s="247"/>
      <c r="M80" s="43" t="str">
        <f>IF(AND(N80="",H80=""),"",4-H80)</f>
        <v/>
      </c>
      <c r="N80" s="252"/>
      <c r="O80" s="252"/>
      <c r="P80" s="253"/>
      <c r="Q80" s="253"/>
      <c r="R80" s="253"/>
      <c r="S80" s="157"/>
      <c r="U80" s="210"/>
    </row>
    <row r="81" spans="2:21" s="64" customFormat="1" ht="15.75" customHeight="1">
      <c r="B81" s="254"/>
      <c r="C81" s="254"/>
      <c r="D81" s="254"/>
      <c r="E81" s="251"/>
      <c r="F81" s="251"/>
      <c r="G81" s="160"/>
      <c r="H81" s="157"/>
      <c r="I81" s="153" t="str">
        <f aca="true" t="shared" si="26" ref="I81:I83">IF(G81="","",IF(H81&gt;M81,1,IF(AND(H81=M81,G81&gt;N81),1,IF(AND(H81=M81,G81=N81),0.5,""))))</f>
        <v/>
      </c>
      <c r="J81" s="156"/>
      <c r="K81" s="247" t="str">
        <f aca="true" t="shared" si="27" ref="K81:K83">IF(N81="","",IF(M81&gt;H81,1,IF(AND(M81=H81,N81&gt;G81),1,IF(AND(M81=H81,N81=G81),0.5,""))))</f>
        <v/>
      </c>
      <c r="L81" s="247"/>
      <c r="M81" s="43" t="str">
        <f aca="true" t="shared" si="28" ref="M81:M83">IF(AND(N81="",H81=""),"",4-H81)</f>
        <v/>
      </c>
      <c r="N81" s="252"/>
      <c r="O81" s="252"/>
      <c r="P81" s="253"/>
      <c r="Q81" s="253"/>
      <c r="R81" s="253"/>
      <c r="S81" s="157"/>
      <c r="U81" s="210"/>
    </row>
    <row r="82" spans="2:21" s="64" customFormat="1" ht="15.75" customHeight="1">
      <c r="B82" s="254"/>
      <c r="C82" s="254"/>
      <c r="D82" s="254"/>
      <c r="E82" s="251"/>
      <c r="F82" s="251"/>
      <c r="G82" s="160"/>
      <c r="H82" s="157"/>
      <c r="I82" s="153" t="str">
        <f t="shared" si="26"/>
        <v/>
      </c>
      <c r="J82" s="156"/>
      <c r="K82" s="247" t="str">
        <f t="shared" si="27"/>
        <v/>
      </c>
      <c r="L82" s="247"/>
      <c r="M82" s="43" t="str">
        <f t="shared" si="28"/>
        <v/>
      </c>
      <c r="N82" s="252"/>
      <c r="O82" s="252"/>
      <c r="P82" s="253"/>
      <c r="Q82" s="253"/>
      <c r="R82" s="253"/>
      <c r="S82" s="157"/>
      <c r="U82" s="210"/>
    </row>
    <row r="83" spans="2:21" s="64" customFormat="1" ht="15.75" customHeight="1">
      <c r="B83" s="255"/>
      <c r="C83" s="255"/>
      <c r="D83" s="255"/>
      <c r="E83" s="256"/>
      <c r="F83" s="256"/>
      <c r="G83" s="159"/>
      <c r="H83" s="158"/>
      <c r="I83" s="162" t="str">
        <f t="shared" si="26"/>
        <v/>
      </c>
      <c r="J83" s="156"/>
      <c r="K83" s="257" t="str">
        <f t="shared" si="27"/>
        <v/>
      </c>
      <c r="L83" s="257"/>
      <c r="M83" s="44" t="str">
        <f t="shared" si="28"/>
        <v/>
      </c>
      <c r="N83" s="258"/>
      <c r="O83" s="258"/>
      <c r="P83" s="259"/>
      <c r="Q83" s="259"/>
      <c r="R83" s="259"/>
      <c r="S83" s="158"/>
      <c r="U83" s="210"/>
    </row>
    <row r="84" spans="2:21" s="64" customFormat="1" ht="15.75" customHeight="1">
      <c r="B84" s="247"/>
      <c r="C84" s="247"/>
      <c r="D84" s="247"/>
      <c r="E84" s="247"/>
      <c r="F84" s="247"/>
      <c r="G84" s="153" t="str">
        <f>IF(SUM(G80:G83)=0,"",SUM(G80:G83))</f>
        <v/>
      </c>
      <c r="H84" s="153" t="str">
        <f>IF(SUM(H80:H83)=0,"",SUM(H80:H83))</f>
        <v/>
      </c>
      <c r="I84" s="153" t="str">
        <f>IF(G84="","",IF(OR(G84&gt;N84,AND(N84="",G84&lt;&gt;"")),2,IF(G84=N84,1,"")))</f>
        <v/>
      </c>
      <c r="J84" s="153"/>
      <c r="K84" s="247" t="str">
        <f>IF(N84="","",IF(OR(N84&gt;G84,AND(G84="",N84&lt;&gt;"")),2,IF(N84=G84,1,"")))</f>
        <v/>
      </c>
      <c r="L84" s="247"/>
      <c r="M84" s="153" t="str">
        <f>IF(SUM(M80:M83)=0,"",SUM(M80:M83))</f>
        <v/>
      </c>
      <c r="N84" s="247" t="str">
        <f aca="true" t="shared" si="29" ref="N84:O84">IF(SUM(N80:N83)=0,"",SUM(N80:N83))</f>
        <v/>
      </c>
      <c r="O84" s="247" t="str">
        <f t="shared" si="29"/>
        <v/>
      </c>
      <c r="P84" s="261"/>
      <c r="Q84" s="261"/>
      <c r="R84" s="261"/>
      <c r="S84" s="261"/>
      <c r="U84" s="210"/>
    </row>
    <row r="85" spans="2:21" s="161" customFormat="1" ht="15" customHeight="1">
      <c r="B85" s="157"/>
      <c r="C85" s="254"/>
      <c r="D85" s="254"/>
      <c r="E85" s="254"/>
      <c r="F85" s="254"/>
      <c r="G85" s="254"/>
      <c r="H85" s="254"/>
      <c r="I85" s="254"/>
      <c r="K85" s="157"/>
      <c r="L85" s="254"/>
      <c r="M85" s="254"/>
      <c r="N85" s="254"/>
      <c r="O85" s="254"/>
      <c r="P85" s="254"/>
      <c r="Q85" s="254"/>
      <c r="R85" s="254"/>
      <c r="S85" s="254"/>
      <c r="U85" s="211"/>
    </row>
    <row r="86" spans="2:21" s="161" customFormat="1" ht="15" customHeight="1">
      <c r="B86" s="157"/>
      <c r="C86" s="254"/>
      <c r="D86" s="254"/>
      <c r="E86" s="254"/>
      <c r="F86" s="254"/>
      <c r="G86" s="254"/>
      <c r="H86" s="254"/>
      <c r="I86" s="254"/>
      <c r="K86" s="157"/>
      <c r="L86" s="254"/>
      <c r="M86" s="254"/>
      <c r="N86" s="254"/>
      <c r="O86" s="254"/>
      <c r="P86" s="254"/>
      <c r="Q86" s="254"/>
      <c r="R86" s="254"/>
      <c r="S86" s="254"/>
      <c r="U86" s="211"/>
    </row>
    <row r="87" spans="1:21" s="64" customFormat="1" ht="4.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210"/>
    </row>
    <row r="88" spans="1:21" s="64" customFormat="1" ht="15.75" customHeight="1">
      <c r="A88" s="65"/>
      <c r="B88" s="155" t="s">
        <v>38</v>
      </c>
      <c r="C88" s="65"/>
      <c r="D88" s="153">
        <f>B9</f>
        <v>7</v>
      </c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156"/>
      <c r="U88" s="210"/>
    </row>
    <row r="89" spans="1:21" s="64" customFormat="1" ht="9.75" customHeight="1">
      <c r="A89" s="65"/>
      <c r="B89" s="155"/>
      <c r="C89" s="65"/>
      <c r="D89" s="153"/>
      <c r="E89" s="153"/>
      <c r="F89" s="156"/>
      <c r="G89" s="15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156"/>
      <c r="T89" s="156"/>
      <c r="U89" s="210"/>
    </row>
    <row r="90" spans="1:21" s="64" customFormat="1" ht="20.25" customHeight="1">
      <c r="A90" s="65"/>
      <c r="B90" s="248" t="str">
        <f>C9</f>
        <v>MSV Bautzen 04 2.</v>
      </c>
      <c r="C90" s="248"/>
      <c r="D90" s="248"/>
      <c r="E90" s="248"/>
      <c r="F90" s="248"/>
      <c r="G90" s="248"/>
      <c r="H90" s="248"/>
      <c r="I90" s="163">
        <f>IF(SUM(G91:G94)=0,0,SUM(I91:I95))</f>
        <v>0</v>
      </c>
      <c r="J90" s="152" t="s">
        <v>8</v>
      </c>
      <c r="K90" s="249">
        <f>IF(SUM(N91:O94)=0,0,SUM(K91:L95))</f>
        <v>0</v>
      </c>
      <c r="L90" s="249"/>
      <c r="M90" s="248" t="str">
        <f>F9</f>
        <v>SV Blau-Weiß Deutsch-Ossig</v>
      </c>
      <c r="N90" s="248"/>
      <c r="O90" s="248"/>
      <c r="P90" s="248"/>
      <c r="Q90" s="248"/>
      <c r="R90" s="248"/>
      <c r="S90" s="248"/>
      <c r="T90" s="156"/>
      <c r="U90" s="210"/>
    </row>
    <row r="91" spans="2:21" s="64" customFormat="1" ht="15.75" customHeight="1">
      <c r="B91" s="250"/>
      <c r="C91" s="250"/>
      <c r="D91" s="250"/>
      <c r="E91" s="251"/>
      <c r="F91" s="251"/>
      <c r="G91" s="160"/>
      <c r="H91" s="157"/>
      <c r="I91" s="153" t="str">
        <f>IF(G91="","",IF(H91&gt;M91,1,IF(AND(H91=M91,G91&gt;N91),1,IF(AND(H91=M91,G91=N91),0.5,""))))</f>
        <v/>
      </c>
      <c r="J91" s="156"/>
      <c r="K91" s="247" t="str">
        <f>IF(N91="","",IF(M91&gt;H91,1,IF(AND(M91=H91,N91&gt;G91),1,IF(AND(M91=H91,N91=G91),0.5,""))))</f>
        <v/>
      </c>
      <c r="L91" s="247"/>
      <c r="M91" s="43" t="str">
        <f>IF(AND(N91="",H91=""),"",4-H91)</f>
        <v/>
      </c>
      <c r="N91" s="252"/>
      <c r="O91" s="252"/>
      <c r="P91" s="253"/>
      <c r="Q91" s="253"/>
      <c r="R91" s="253"/>
      <c r="S91" s="157"/>
      <c r="U91" s="210"/>
    </row>
    <row r="92" spans="2:21" s="64" customFormat="1" ht="15.75" customHeight="1">
      <c r="B92" s="254"/>
      <c r="C92" s="254"/>
      <c r="D92" s="254"/>
      <c r="E92" s="251"/>
      <c r="F92" s="251"/>
      <c r="G92" s="160"/>
      <c r="H92" s="157"/>
      <c r="I92" s="153" t="str">
        <f aca="true" t="shared" si="30" ref="I92:I94">IF(G92="","",IF(H92&gt;M92,1,IF(AND(H92=M92,G92&gt;N92),1,IF(AND(H92=M92,G92=N92),0.5,""))))</f>
        <v/>
      </c>
      <c r="J92" s="156"/>
      <c r="K92" s="247" t="str">
        <f aca="true" t="shared" si="31" ref="K92:K94">IF(N92="","",IF(M92&gt;H92,1,IF(AND(M92=H92,N92&gt;G92),1,IF(AND(M92=H92,N92=G92),0.5,""))))</f>
        <v/>
      </c>
      <c r="L92" s="247"/>
      <c r="M92" s="43" t="str">
        <f aca="true" t="shared" si="32" ref="M92:M94">IF(AND(N92="",H92=""),"",4-H92)</f>
        <v/>
      </c>
      <c r="N92" s="252"/>
      <c r="O92" s="252"/>
      <c r="P92" s="253"/>
      <c r="Q92" s="253"/>
      <c r="R92" s="253"/>
      <c r="S92" s="157"/>
      <c r="U92" s="210"/>
    </row>
    <row r="93" spans="2:21" s="64" customFormat="1" ht="15.75" customHeight="1">
      <c r="B93" s="254"/>
      <c r="C93" s="254"/>
      <c r="D93" s="254"/>
      <c r="E93" s="251"/>
      <c r="F93" s="251"/>
      <c r="G93" s="160"/>
      <c r="H93" s="157"/>
      <c r="I93" s="153" t="str">
        <f t="shared" si="30"/>
        <v/>
      </c>
      <c r="J93" s="156"/>
      <c r="K93" s="247" t="str">
        <f t="shared" si="31"/>
        <v/>
      </c>
      <c r="L93" s="247"/>
      <c r="M93" s="43" t="str">
        <f t="shared" si="32"/>
        <v/>
      </c>
      <c r="N93" s="252"/>
      <c r="O93" s="252"/>
      <c r="P93" s="253"/>
      <c r="Q93" s="253"/>
      <c r="R93" s="253"/>
      <c r="S93" s="157"/>
      <c r="U93" s="210"/>
    </row>
    <row r="94" spans="2:21" s="64" customFormat="1" ht="15.75" customHeight="1">
      <c r="B94" s="255"/>
      <c r="C94" s="255"/>
      <c r="D94" s="255"/>
      <c r="E94" s="256"/>
      <c r="F94" s="256"/>
      <c r="G94" s="159"/>
      <c r="H94" s="158"/>
      <c r="I94" s="162" t="str">
        <f t="shared" si="30"/>
        <v/>
      </c>
      <c r="J94" s="156"/>
      <c r="K94" s="257" t="str">
        <f t="shared" si="31"/>
        <v/>
      </c>
      <c r="L94" s="257"/>
      <c r="M94" s="44" t="str">
        <f t="shared" si="32"/>
        <v/>
      </c>
      <c r="N94" s="258"/>
      <c r="O94" s="258"/>
      <c r="P94" s="259"/>
      <c r="Q94" s="259"/>
      <c r="R94" s="259"/>
      <c r="S94" s="158"/>
      <c r="U94" s="210"/>
    </row>
    <row r="95" spans="2:21" s="64" customFormat="1" ht="15.75" customHeight="1">
      <c r="B95" s="247"/>
      <c r="C95" s="247"/>
      <c r="D95" s="247"/>
      <c r="E95" s="247"/>
      <c r="F95" s="247"/>
      <c r="G95" s="153" t="str">
        <f>IF(SUM(G91:G94)=0,"",SUM(G91:G94))</f>
        <v/>
      </c>
      <c r="H95" s="153" t="str">
        <f>IF(SUM(H91:H94)=0,"",SUM(H91:H94))</f>
        <v/>
      </c>
      <c r="I95" s="153" t="str">
        <f>IF(G95="","",IF(OR(G95&gt;N95,AND(N95="",G95&lt;&gt;"")),2,IF(G95=N95,1,"")))</f>
        <v/>
      </c>
      <c r="J95" s="153"/>
      <c r="K95" s="247" t="str">
        <f>IF(N95="","",IF(OR(N95&gt;G95,AND(G95="",N95&lt;&gt;"")),2,IF(N95=G95,1,"")))</f>
        <v/>
      </c>
      <c r="L95" s="247"/>
      <c r="M95" s="153" t="str">
        <f>IF(SUM(M91:M94)=0,"",SUM(M91:M94))</f>
        <v/>
      </c>
      <c r="N95" s="247" t="str">
        <f aca="true" t="shared" si="33" ref="N95:O95">IF(SUM(N91:N94)=0,"",SUM(N91:N94))</f>
        <v/>
      </c>
      <c r="O95" s="247" t="str">
        <f t="shared" si="33"/>
        <v/>
      </c>
      <c r="P95" s="261"/>
      <c r="Q95" s="261"/>
      <c r="R95" s="261"/>
      <c r="S95" s="261"/>
      <c r="U95" s="210"/>
    </row>
    <row r="96" spans="2:21" s="161" customFormat="1" ht="15" customHeight="1">
      <c r="B96" s="157"/>
      <c r="C96" s="254"/>
      <c r="D96" s="254"/>
      <c r="E96" s="254"/>
      <c r="F96" s="254"/>
      <c r="G96" s="254"/>
      <c r="H96" s="254"/>
      <c r="I96" s="254"/>
      <c r="K96" s="157"/>
      <c r="L96" s="254"/>
      <c r="M96" s="254"/>
      <c r="N96" s="254"/>
      <c r="O96" s="254"/>
      <c r="P96" s="254"/>
      <c r="Q96" s="254"/>
      <c r="R96" s="254"/>
      <c r="S96" s="254"/>
      <c r="U96" s="211"/>
    </row>
    <row r="97" spans="2:21" s="161" customFormat="1" ht="15" customHeight="1">
      <c r="B97" s="157"/>
      <c r="C97" s="254"/>
      <c r="D97" s="254"/>
      <c r="E97" s="254"/>
      <c r="F97" s="254"/>
      <c r="G97" s="254"/>
      <c r="H97" s="254"/>
      <c r="I97" s="254"/>
      <c r="K97" s="157"/>
      <c r="L97" s="254"/>
      <c r="M97" s="254"/>
      <c r="N97" s="254"/>
      <c r="O97" s="254"/>
      <c r="P97" s="254"/>
      <c r="Q97" s="254"/>
      <c r="R97" s="254"/>
      <c r="S97" s="254"/>
      <c r="U97" s="211"/>
    </row>
    <row r="98" spans="1:21" s="64" customFormat="1" ht="4.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210"/>
    </row>
    <row r="99" spans="1:21" s="64" customFormat="1" ht="15.75" customHeight="1">
      <c r="A99" s="65"/>
      <c r="B99" s="155" t="s">
        <v>38</v>
      </c>
      <c r="C99" s="65"/>
      <c r="D99" s="153">
        <f>B10</f>
        <v>8</v>
      </c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156"/>
      <c r="U99" s="210"/>
    </row>
    <row r="100" spans="1:21" s="64" customFormat="1" ht="9.75" customHeight="1">
      <c r="A100" s="65"/>
      <c r="B100" s="155"/>
      <c r="C100" s="65"/>
      <c r="D100" s="153"/>
      <c r="E100" s="153"/>
      <c r="F100" s="156"/>
      <c r="G100" s="156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156"/>
      <c r="T100" s="156"/>
      <c r="U100" s="210"/>
    </row>
    <row r="101" spans="1:21" s="64" customFormat="1" ht="20.25" customHeight="1">
      <c r="A101" s="65"/>
      <c r="B101" s="248" t="str">
        <f>C10</f>
        <v>SV Pirna Süd</v>
      </c>
      <c r="C101" s="248"/>
      <c r="D101" s="248"/>
      <c r="E101" s="248"/>
      <c r="F101" s="248"/>
      <c r="G101" s="248"/>
      <c r="H101" s="248"/>
      <c r="I101" s="163">
        <f>IF(SUM(G102:G105)=0,0,SUM(I102:I106))</f>
        <v>0</v>
      </c>
      <c r="J101" s="152" t="s">
        <v>8</v>
      </c>
      <c r="K101" s="249">
        <f>IF(SUM(N102:O105)=0,0,SUM(K102:L106))</f>
        <v>0</v>
      </c>
      <c r="L101" s="249"/>
      <c r="M101" s="248" t="str">
        <f>F10</f>
        <v>Freilos</v>
      </c>
      <c r="N101" s="248"/>
      <c r="O101" s="248"/>
      <c r="P101" s="248"/>
      <c r="Q101" s="248"/>
      <c r="R101" s="248"/>
      <c r="S101" s="248"/>
      <c r="T101" s="156"/>
      <c r="U101" s="210"/>
    </row>
    <row r="102" spans="2:21" s="64" customFormat="1" ht="15.75" customHeight="1">
      <c r="B102" s="250"/>
      <c r="C102" s="250"/>
      <c r="D102" s="250"/>
      <c r="E102" s="251"/>
      <c r="F102" s="251"/>
      <c r="G102" s="160"/>
      <c r="H102" s="157"/>
      <c r="I102" s="153" t="str">
        <f>IF(G102="","",IF(H102&gt;M102,1,IF(AND(H102=M102,G102&gt;N102),1,IF(AND(H102=M102,G102=N102),0.5,""))))</f>
        <v/>
      </c>
      <c r="J102" s="156"/>
      <c r="K102" s="247" t="str">
        <f>IF(N102="","",IF(M102&gt;H102,1,IF(AND(M102=H102,N102&gt;G102),1,IF(AND(M102=H102,N102=G102),0.5,""))))</f>
        <v/>
      </c>
      <c r="L102" s="247"/>
      <c r="M102" s="43" t="str">
        <f>IF(AND(N102="",H102=""),"",4-H102)</f>
        <v/>
      </c>
      <c r="N102" s="252"/>
      <c r="O102" s="252"/>
      <c r="P102" s="253"/>
      <c r="Q102" s="253"/>
      <c r="R102" s="253"/>
      <c r="S102" s="157"/>
      <c r="U102" s="210"/>
    </row>
    <row r="103" spans="2:21" s="64" customFormat="1" ht="15.75" customHeight="1">
      <c r="B103" s="254"/>
      <c r="C103" s="254"/>
      <c r="D103" s="254"/>
      <c r="E103" s="251"/>
      <c r="F103" s="251"/>
      <c r="G103" s="160"/>
      <c r="H103" s="157"/>
      <c r="I103" s="153" t="str">
        <f aca="true" t="shared" si="34" ref="I103:I105">IF(G103="","",IF(H103&gt;M103,1,IF(AND(H103=M103,G103&gt;N103),1,IF(AND(H103=M103,G103=N103),0.5,""))))</f>
        <v/>
      </c>
      <c r="J103" s="156"/>
      <c r="K103" s="247" t="str">
        <f aca="true" t="shared" si="35" ref="K103:K105">IF(N103="","",IF(M103&gt;H103,1,IF(AND(M103=H103,N103&gt;G103),1,IF(AND(M103=H103,N103=G103),0.5,""))))</f>
        <v/>
      </c>
      <c r="L103" s="247"/>
      <c r="M103" s="43" t="str">
        <f aca="true" t="shared" si="36" ref="M103:M105">IF(AND(N103="",H103=""),"",4-H103)</f>
        <v/>
      </c>
      <c r="N103" s="252"/>
      <c r="O103" s="252"/>
      <c r="P103" s="253"/>
      <c r="Q103" s="253"/>
      <c r="R103" s="253"/>
      <c r="S103" s="157"/>
      <c r="U103" s="210"/>
    </row>
    <row r="104" spans="2:21" s="64" customFormat="1" ht="15.75" customHeight="1">
      <c r="B104" s="254"/>
      <c r="C104" s="254"/>
      <c r="D104" s="254"/>
      <c r="E104" s="251"/>
      <c r="F104" s="251"/>
      <c r="G104" s="160"/>
      <c r="H104" s="157"/>
      <c r="I104" s="153" t="str">
        <f t="shared" si="34"/>
        <v/>
      </c>
      <c r="J104" s="156"/>
      <c r="K104" s="247" t="str">
        <f t="shared" si="35"/>
        <v/>
      </c>
      <c r="L104" s="247"/>
      <c r="M104" s="43" t="str">
        <f t="shared" si="36"/>
        <v/>
      </c>
      <c r="N104" s="252"/>
      <c r="O104" s="252"/>
      <c r="P104" s="253"/>
      <c r="Q104" s="253"/>
      <c r="R104" s="253"/>
      <c r="S104" s="157"/>
      <c r="U104" s="210"/>
    </row>
    <row r="105" spans="2:21" s="64" customFormat="1" ht="15.75" customHeight="1">
      <c r="B105" s="255"/>
      <c r="C105" s="255"/>
      <c r="D105" s="255"/>
      <c r="E105" s="256"/>
      <c r="F105" s="256"/>
      <c r="G105" s="159"/>
      <c r="H105" s="158"/>
      <c r="I105" s="162" t="str">
        <f t="shared" si="34"/>
        <v/>
      </c>
      <c r="J105" s="156"/>
      <c r="K105" s="257" t="str">
        <f t="shared" si="35"/>
        <v/>
      </c>
      <c r="L105" s="257"/>
      <c r="M105" s="44" t="str">
        <f t="shared" si="36"/>
        <v/>
      </c>
      <c r="N105" s="258"/>
      <c r="O105" s="258"/>
      <c r="P105" s="259"/>
      <c r="Q105" s="259"/>
      <c r="R105" s="259"/>
      <c r="S105" s="158"/>
      <c r="U105" s="210"/>
    </row>
    <row r="106" spans="2:21" s="64" customFormat="1" ht="15.75" customHeight="1">
      <c r="B106" s="247"/>
      <c r="C106" s="247"/>
      <c r="D106" s="247"/>
      <c r="E106" s="247"/>
      <c r="F106" s="247"/>
      <c r="G106" s="153" t="str">
        <f>IF(SUM(G102:G105)=0,"",SUM(G102:G105))</f>
        <v/>
      </c>
      <c r="H106" s="153" t="str">
        <f>IF(SUM(H102:H105)=0,"",SUM(H102:H105))</f>
        <v/>
      </c>
      <c r="I106" s="153" t="str">
        <f>IF(G106="","",IF(OR(G106&gt;N106,AND(N106="",G106&lt;&gt;"")),2,IF(G106=N106,1,"")))</f>
        <v/>
      </c>
      <c r="J106" s="153"/>
      <c r="K106" s="247" t="str">
        <f>IF(N106="","",IF(OR(N106&gt;G106,AND(G106="",N106&lt;&gt;"")),2,IF(N106=G106,1,"")))</f>
        <v/>
      </c>
      <c r="L106" s="247"/>
      <c r="M106" s="153" t="str">
        <f>IF(SUM(M102:M105)=0,"",SUM(M102:M105))</f>
        <v/>
      </c>
      <c r="N106" s="260" t="str">
        <f aca="true" t="shared" si="37" ref="N106:O106">IF(SUM(N102:N105)=0,"",SUM(N102:N105))</f>
        <v/>
      </c>
      <c r="O106" s="260" t="str">
        <f t="shared" si="37"/>
        <v/>
      </c>
      <c r="P106" s="261"/>
      <c r="Q106" s="261"/>
      <c r="R106" s="261"/>
      <c r="S106" s="261"/>
      <c r="U106" s="210"/>
    </row>
    <row r="107" spans="2:21" s="161" customFormat="1" ht="15" customHeight="1">
      <c r="B107" s="157"/>
      <c r="C107" s="254"/>
      <c r="D107" s="254"/>
      <c r="E107" s="254"/>
      <c r="F107" s="254"/>
      <c r="G107" s="254"/>
      <c r="H107" s="254"/>
      <c r="I107" s="254"/>
      <c r="K107" s="157"/>
      <c r="L107" s="254"/>
      <c r="M107" s="254"/>
      <c r="N107" s="254"/>
      <c r="O107" s="254"/>
      <c r="P107" s="254"/>
      <c r="Q107" s="254"/>
      <c r="R107" s="254"/>
      <c r="S107" s="254"/>
      <c r="U107" s="211"/>
    </row>
    <row r="108" spans="2:21" s="161" customFormat="1" ht="15" customHeight="1">
      <c r="B108" s="157"/>
      <c r="C108" s="254"/>
      <c r="D108" s="254"/>
      <c r="E108" s="254"/>
      <c r="F108" s="254"/>
      <c r="G108" s="254"/>
      <c r="H108" s="254"/>
      <c r="I108" s="254"/>
      <c r="K108" s="157"/>
      <c r="L108" s="264"/>
      <c r="M108" s="264"/>
      <c r="N108" s="264"/>
      <c r="O108" s="264"/>
      <c r="P108" s="264"/>
      <c r="Q108" s="264"/>
      <c r="R108" s="264"/>
      <c r="S108" s="264"/>
      <c r="U108" s="211"/>
    </row>
    <row r="109" spans="1:20" ht="4.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2:19" ht="15">
      <c r="B110" s="155" t="s">
        <v>38</v>
      </c>
      <c r="D110" s="153">
        <f>B11</f>
        <v>9</v>
      </c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</row>
    <row r="111" spans="2:5" ht="9.75" customHeight="1">
      <c r="B111" s="155"/>
      <c r="D111" s="153"/>
      <c r="E111" s="153"/>
    </row>
    <row r="112" spans="2:19" ht="18.75">
      <c r="B112" s="248" t="str">
        <f>C11</f>
        <v>ESV Lok Wülknitz</v>
      </c>
      <c r="C112" s="248"/>
      <c r="D112" s="248"/>
      <c r="E112" s="248"/>
      <c r="F112" s="248"/>
      <c r="G112" s="248"/>
      <c r="H112" s="248"/>
      <c r="I112" s="163">
        <f>IF(SUM(G113:G116)=0,0,SUM(I113:I117))</f>
        <v>0</v>
      </c>
      <c r="J112" s="152" t="s">
        <v>8</v>
      </c>
      <c r="K112" s="249">
        <f>IF(SUM(N113:O116)=0,0,SUM(K113:L117))</f>
        <v>0</v>
      </c>
      <c r="L112" s="249"/>
      <c r="M112" s="248" t="str">
        <f>F11</f>
        <v>TSV Weißenberg-Gröditz</v>
      </c>
      <c r="N112" s="248"/>
      <c r="O112" s="248"/>
      <c r="P112" s="248"/>
      <c r="Q112" s="248"/>
      <c r="R112" s="248"/>
      <c r="S112" s="248"/>
    </row>
    <row r="113" spans="1:20" ht="15">
      <c r="A113" s="64"/>
      <c r="B113" s="250"/>
      <c r="C113" s="250"/>
      <c r="D113" s="250"/>
      <c r="E113" s="251"/>
      <c r="F113" s="251"/>
      <c r="G113" s="160"/>
      <c r="H113" s="157"/>
      <c r="I113" s="153" t="str">
        <f>IF(G113="","",IF(H113&gt;M113,1,IF(AND(H113=M113,G113&gt;N113),1,IF(AND(H113=M113,G113=N113),0.5,""))))</f>
        <v/>
      </c>
      <c r="J113" s="156"/>
      <c r="K113" s="247" t="str">
        <f>IF(N113="","",IF(M113&gt;H113,1,IF(AND(M113=H113,N113&gt;G113),1,IF(AND(M113=H113,N113=G113),0.5,""))))</f>
        <v/>
      </c>
      <c r="L113" s="247"/>
      <c r="M113" s="43" t="str">
        <f>IF(AND(N113="",H113=""),"",4-H113)</f>
        <v/>
      </c>
      <c r="N113" s="252"/>
      <c r="O113" s="252"/>
      <c r="P113" s="253"/>
      <c r="Q113" s="253"/>
      <c r="R113" s="253"/>
      <c r="S113" s="157"/>
      <c r="T113" s="64"/>
    </row>
    <row r="114" spans="1:20" ht="15">
      <c r="A114" s="64"/>
      <c r="B114" s="254"/>
      <c r="C114" s="254"/>
      <c r="D114" s="254"/>
      <c r="E114" s="251"/>
      <c r="F114" s="251"/>
      <c r="G114" s="160"/>
      <c r="H114" s="157"/>
      <c r="I114" s="153" t="str">
        <f aca="true" t="shared" si="38" ref="I114:I116">IF(G114="","",IF(H114&gt;M114,1,IF(AND(H114=M114,G114&gt;N114),1,IF(AND(H114=M114,G114=N114),0.5,""))))</f>
        <v/>
      </c>
      <c r="J114" s="156"/>
      <c r="K114" s="247" t="str">
        <f aca="true" t="shared" si="39" ref="K114:K116">IF(N114="","",IF(M114&gt;H114,1,IF(AND(M114=H114,N114&gt;G114),1,IF(AND(M114=H114,N114=G114),0.5,""))))</f>
        <v/>
      </c>
      <c r="L114" s="247"/>
      <c r="M114" s="43" t="str">
        <f aca="true" t="shared" si="40" ref="M114:M116">IF(AND(N114="",H114=""),"",4-H114)</f>
        <v/>
      </c>
      <c r="N114" s="252"/>
      <c r="O114" s="252"/>
      <c r="P114" s="253"/>
      <c r="Q114" s="253"/>
      <c r="R114" s="253"/>
      <c r="S114" s="157"/>
      <c r="T114" s="64"/>
    </row>
    <row r="115" spans="1:20" ht="15">
      <c r="A115" s="64"/>
      <c r="B115" s="254"/>
      <c r="C115" s="254"/>
      <c r="D115" s="254"/>
      <c r="E115" s="251"/>
      <c r="F115" s="251"/>
      <c r="G115" s="160"/>
      <c r="H115" s="157"/>
      <c r="I115" s="153" t="str">
        <f t="shared" si="38"/>
        <v/>
      </c>
      <c r="J115" s="156"/>
      <c r="K115" s="247" t="str">
        <f t="shared" si="39"/>
        <v/>
      </c>
      <c r="L115" s="247"/>
      <c r="M115" s="43" t="str">
        <f t="shared" si="40"/>
        <v/>
      </c>
      <c r="N115" s="252"/>
      <c r="O115" s="252"/>
      <c r="P115" s="253"/>
      <c r="Q115" s="253"/>
      <c r="R115" s="253"/>
      <c r="S115" s="157"/>
      <c r="T115" s="64"/>
    </row>
    <row r="116" spans="1:20" ht="15">
      <c r="A116" s="64"/>
      <c r="B116" s="255"/>
      <c r="C116" s="255"/>
      <c r="D116" s="255"/>
      <c r="E116" s="256"/>
      <c r="F116" s="256"/>
      <c r="G116" s="159"/>
      <c r="H116" s="158"/>
      <c r="I116" s="162" t="str">
        <f t="shared" si="38"/>
        <v/>
      </c>
      <c r="J116" s="156"/>
      <c r="K116" s="257" t="str">
        <f t="shared" si="39"/>
        <v/>
      </c>
      <c r="L116" s="257"/>
      <c r="M116" s="44" t="str">
        <f t="shared" si="40"/>
        <v/>
      </c>
      <c r="N116" s="258"/>
      <c r="O116" s="258"/>
      <c r="P116" s="259"/>
      <c r="Q116" s="259"/>
      <c r="R116" s="259"/>
      <c r="S116" s="158"/>
      <c r="T116" s="64"/>
    </row>
    <row r="117" spans="1:20" ht="15">
      <c r="A117" s="64"/>
      <c r="B117" s="247"/>
      <c r="C117" s="247"/>
      <c r="D117" s="247"/>
      <c r="E117" s="247"/>
      <c r="F117" s="247"/>
      <c r="G117" s="153" t="str">
        <f>IF(SUM(G113:G116)=0,"",SUM(G113:G116))</f>
        <v/>
      </c>
      <c r="H117" s="153" t="str">
        <f>IF(SUM(H113:H116)=0,"",SUM(H113:H116))</f>
        <v/>
      </c>
      <c r="I117" s="153" t="str">
        <f>IF(G117="","",IF(OR(G117&gt;N117,AND(N117="",G117&lt;&gt;"")),2,IF(G117=N117,1,"")))</f>
        <v/>
      </c>
      <c r="J117" s="153"/>
      <c r="K117" s="247" t="str">
        <f>IF(N117="","",IF(OR(N117&gt;G117,AND(G117="",N117&lt;&gt;"")),2,IF(N117=G117,1,"")))</f>
        <v/>
      </c>
      <c r="L117" s="247"/>
      <c r="M117" s="153" t="str">
        <f>IF(SUM(M113:M116)=0,"",SUM(M113:M116))</f>
        <v/>
      </c>
      <c r="N117" s="260" t="str">
        <f aca="true" t="shared" si="41" ref="N117:O117">IF(SUM(N113:N116)=0,"",SUM(N113:N116))</f>
        <v/>
      </c>
      <c r="O117" s="260" t="str">
        <f t="shared" si="41"/>
        <v/>
      </c>
      <c r="P117" s="261"/>
      <c r="Q117" s="261"/>
      <c r="R117" s="261"/>
      <c r="S117" s="261"/>
      <c r="T117" s="64"/>
    </row>
    <row r="118" spans="1:20" ht="15">
      <c r="A118" s="161"/>
      <c r="B118" s="157"/>
      <c r="C118" s="254"/>
      <c r="D118" s="254"/>
      <c r="E118" s="254"/>
      <c r="F118" s="254"/>
      <c r="G118" s="254"/>
      <c r="H118" s="254"/>
      <c r="I118" s="254"/>
      <c r="J118" s="161"/>
      <c r="K118" s="157"/>
      <c r="L118" s="262"/>
      <c r="M118" s="262"/>
      <c r="N118" s="262"/>
      <c r="O118" s="262"/>
      <c r="P118" s="262"/>
      <c r="Q118" s="262"/>
      <c r="R118" s="262"/>
      <c r="S118" s="262"/>
      <c r="T118" s="161"/>
    </row>
    <row r="119" spans="1:20" ht="15">
      <c r="A119" s="161"/>
      <c r="B119" s="157"/>
      <c r="C119" s="254"/>
      <c r="D119" s="254"/>
      <c r="E119" s="254"/>
      <c r="F119" s="254"/>
      <c r="G119" s="254"/>
      <c r="H119" s="254"/>
      <c r="I119" s="254"/>
      <c r="J119" s="161"/>
      <c r="K119" s="157"/>
      <c r="L119" s="254"/>
      <c r="M119" s="254"/>
      <c r="N119" s="254"/>
      <c r="O119" s="254"/>
      <c r="P119" s="254"/>
      <c r="Q119" s="254"/>
      <c r="R119" s="254"/>
      <c r="S119" s="254"/>
      <c r="T119" s="161"/>
    </row>
    <row r="120" spans="1:20" ht="4.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2:19" ht="15">
      <c r="B121" s="155" t="s">
        <v>38</v>
      </c>
      <c r="D121" s="153">
        <f>B12</f>
        <v>10</v>
      </c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</row>
    <row r="122" spans="2:5" ht="9.75" customHeight="1">
      <c r="B122" s="155"/>
      <c r="D122" s="153"/>
      <c r="E122" s="153"/>
    </row>
    <row r="123" spans="2:19" ht="18.75">
      <c r="B123" s="248" t="str">
        <f>C12</f>
        <v>Baruther SV 90</v>
      </c>
      <c r="C123" s="248"/>
      <c r="D123" s="248"/>
      <c r="E123" s="248"/>
      <c r="F123" s="248"/>
      <c r="G123" s="248"/>
      <c r="H123" s="248"/>
      <c r="I123" s="163">
        <f>IF(SUM(G124:G127)=0,0,SUM(I124:I128))</f>
        <v>0</v>
      </c>
      <c r="J123" s="152" t="s">
        <v>8</v>
      </c>
      <c r="K123" s="249">
        <f>IF(SUM(N124:O127)=0,0,SUM(K124:L128))</f>
        <v>0</v>
      </c>
      <c r="L123" s="249"/>
      <c r="M123" s="248" t="str">
        <f>F12</f>
        <v>SG Kleinröhrsdorf</v>
      </c>
      <c r="N123" s="248"/>
      <c r="O123" s="248"/>
      <c r="P123" s="248"/>
      <c r="Q123" s="248"/>
      <c r="R123" s="248"/>
      <c r="S123" s="248"/>
    </row>
    <row r="124" spans="1:20" ht="15">
      <c r="A124" s="64"/>
      <c r="B124" s="250"/>
      <c r="C124" s="250"/>
      <c r="D124" s="250"/>
      <c r="E124" s="251"/>
      <c r="F124" s="251"/>
      <c r="G124" s="160"/>
      <c r="H124" s="157"/>
      <c r="I124" s="153" t="str">
        <f>IF(G124="","",IF(H124&gt;M124,1,IF(AND(H124=M124,G124&gt;N124),1,IF(AND(H124=M124,G124=N124),0.5,""))))</f>
        <v/>
      </c>
      <c r="J124" s="156"/>
      <c r="K124" s="247" t="str">
        <f>IF(N124="","",IF(M124&gt;H124,1,IF(AND(M124=H124,N124&gt;G124),1,IF(AND(M124=H124,N124=G124),0.5,""))))</f>
        <v/>
      </c>
      <c r="L124" s="247"/>
      <c r="M124" s="43" t="str">
        <f>IF(AND(N124="",H124=""),"",4-H124)</f>
        <v/>
      </c>
      <c r="N124" s="252"/>
      <c r="O124" s="252"/>
      <c r="P124" s="253"/>
      <c r="Q124" s="253"/>
      <c r="R124" s="253"/>
      <c r="S124" s="157"/>
      <c r="T124" s="64"/>
    </row>
    <row r="125" spans="1:20" ht="15">
      <c r="A125" s="64"/>
      <c r="B125" s="254"/>
      <c r="C125" s="254"/>
      <c r="D125" s="254"/>
      <c r="E125" s="251"/>
      <c r="F125" s="251"/>
      <c r="G125" s="160"/>
      <c r="H125" s="157"/>
      <c r="I125" s="153" t="str">
        <f aca="true" t="shared" si="42" ref="I125:I127">IF(G125="","",IF(H125&gt;M125,1,IF(AND(H125=M125,G125&gt;N125),1,IF(AND(H125=M125,G125=N125),0.5,""))))</f>
        <v/>
      </c>
      <c r="J125" s="156"/>
      <c r="K125" s="247" t="str">
        <f aca="true" t="shared" si="43" ref="K125:K127">IF(N125="","",IF(M125&gt;H125,1,IF(AND(M125=H125,N125&gt;G125),1,IF(AND(M125=H125,N125=G125),0.5,""))))</f>
        <v/>
      </c>
      <c r="L125" s="247"/>
      <c r="M125" s="43" t="str">
        <f aca="true" t="shared" si="44" ref="M125:M127">IF(AND(N125="",H125=""),"",4-H125)</f>
        <v/>
      </c>
      <c r="N125" s="252"/>
      <c r="O125" s="252"/>
      <c r="P125" s="253"/>
      <c r="Q125" s="253"/>
      <c r="R125" s="253"/>
      <c r="S125" s="157"/>
      <c r="T125" s="64"/>
    </row>
    <row r="126" spans="1:20" ht="15">
      <c r="A126" s="64"/>
      <c r="B126" s="254"/>
      <c r="C126" s="254"/>
      <c r="D126" s="254"/>
      <c r="E126" s="251"/>
      <c r="F126" s="251"/>
      <c r="G126" s="160"/>
      <c r="H126" s="157"/>
      <c r="I126" s="153" t="str">
        <f t="shared" si="42"/>
        <v/>
      </c>
      <c r="J126" s="156"/>
      <c r="K126" s="247" t="str">
        <f t="shared" si="43"/>
        <v/>
      </c>
      <c r="L126" s="247"/>
      <c r="M126" s="43" t="str">
        <f t="shared" si="44"/>
        <v/>
      </c>
      <c r="N126" s="252"/>
      <c r="O126" s="252"/>
      <c r="P126" s="253"/>
      <c r="Q126" s="253"/>
      <c r="R126" s="253"/>
      <c r="S126" s="157"/>
      <c r="T126" s="64"/>
    </row>
    <row r="127" spans="1:20" ht="15">
      <c r="A127" s="64"/>
      <c r="B127" s="255"/>
      <c r="C127" s="255"/>
      <c r="D127" s="255"/>
      <c r="E127" s="256"/>
      <c r="F127" s="256"/>
      <c r="G127" s="159"/>
      <c r="H127" s="158"/>
      <c r="I127" s="162" t="str">
        <f t="shared" si="42"/>
        <v/>
      </c>
      <c r="J127" s="156"/>
      <c r="K127" s="257" t="str">
        <f t="shared" si="43"/>
        <v/>
      </c>
      <c r="L127" s="257"/>
      <c r="M127" s="44" t="str">
        <f t="shared" si="44"/>
        <v/>
      </c>
      <c r="N127" s="258"/>
      <c r="O127" s="258"/>
      <c r="P127" s="259"/>
      <c r="Q127" s="259"/>
      <c r="R127" s="259"/>
      <c r="S127" s="158"/>
      <c r="T127" s="64"/>
    </row>
    <row r="128" spans="1:20" ht="15">
      <c r="A128" s="64"/>
      <c r="B128" s="247"/>
      <c r="C128" s="247"/>
      <c r="D128" s="247"/>
      <c r="E128" s="247"/>
      <c r="F128" s="247"/>
      <c r="G128" s="195" t="str">
        <f>IF(SUM(G124:G127)=0,"",SUM(G124:G127))</f>
        <v/>
      </c>
      <c r="H128" s="153" t="str">
        <f>IF(SUM(H124:H127)=0,"",SUM(H124:H127))</f>
        <v/>
      </c>
      <c r="I128" s="153" t="str">
        <f>IF(G128="","",IF(OR(G128&gt;N128,AND(N128="",G128&lt;&gt;"")),2,IF(G128=N128,1,"")))</f>
        <v/>
      </c>
      <c r="J128" s="153"/>
      <c r="K128" s="247" t="str">
        <f>IF(N128="","",IF(OR(N128&gt;G128,AND(G128="",N128&lt;&gt;"")),2,IF(N128=G128,1,"")))</f>
        <v/>
      </c>
      <c r="L128" s="247"/>
      <c r="M128" s="153" t="str">
        <f>IF(SUM(M124:M127)=0,"",SUM(M124:M127))</f>
        <v/>
      </c>
      <c r="N128" s="247" t="str">
        <f aca="true" t="shared" si="45" ref="N128:O128">IF(SUM(N124:N127)=0,"",SUM(N124:N127))</f>
        <v/>
      </c>
      <c r="O128" s="247" t="str">
        <f t="shared" si="45"/>
        <v/>
      </c>
      <c r="P128" s="261"/>
      <c r="Q128" s="261"/>
      <c r="R128" s="261"/>
      <c r="S128" s="261"/>
      <c r="T128" s="64"/>
    </row>
    <row r="129" spans="1:20" ht="15">
      <c r="A129" s="161"/>
      <c r="B129" s="157"/>
      <c r="C129" s="264"/>
      <c r="D129" s="264"/>
      <c r="E129" s="264"/>
      <c r="F129" s="264"/>
      <c r="G129" s="264"/>
      <c r="H129" s="264"/>
      <c r="I129" s="264"/>
      <c r="J129" s="161"/>
      <c r="K129" s="157"/>
      <c r="L129" s="254"/>
      <c r="M129" s="254"/>
      <c r="N129" s="254"/>
      <c r="O129" s="254"/>
      <c r="P129" s="254"/>
      <c r="Q129" s="254"/>
      <c r="R129" s="254"/>
      <c r="S129" s="254"/>
      <c r="T129" s="161"/>
    </row>
    <row r="130" spans="1:20" ht="15">
      <c r="A130" s="161"/>
      <c r="B130" s="157"/>
      <c r="C130" s="254"/>
      <c r="D130" s="254"/>
      <c r="E130" s="254"/>
      <c r="F130" s="254"/>
      <c r="G130" s="254"/>
      <c r="H130" s="254"/>
      <c r="I130" s="254"/>
      <c r="J130" s="161"/>
      <c r="K130" s="157"/>
      <c r="L130" s="254"/>
      <c r="M130" s="254"/>
      <c r="N130" s="254"/>
      <c r="O130" s="254"/>
      <c r="P130" s="254"/>
      <c r="Q130" s="254"/>
      <c r="R130" s="254"/>
      <c r="S130" s="254"/>
      <c r="T130" s="161"/>
    </row>
    <row r="131" spans="1:20" ht="4.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2:19" ht="15">
      <c r="B132" s="155" t="s">
        <v>38</v>
      </c>
      <c r="D132" s="153">
        <f>B13</f>
        <v>11</v>
      </c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</row>
    <row r="133" spans="2:5" ht="9.75" customHeight="1">
      <c r="B133" s="155"/>
      <c r="D133" s="153"/>
      <c r="E133" s="153"/>
    </row>
    <row r="134" spans="2:19" ht="18.75">
      <c r="B134" s="248" t="str">
        <f>C13</f>
        <v>Dresdner SV 1910</v>
      </c>
      <c r="C134" s="248"/>
      <c r="D134" s="248"/>
      <c r="E134" s="248"/>
      <c r="F134" s="248"/>
      <c r="G134" s="248"/>
      <c r="H134" s="248"/>
      <c r="I134" s="163">
        <f>IF(SUM(G135:G138)=0,0,SUM(I135:I139))</f>
        <v>0</v>
      </c>
      <c r="J134" s="152" t="s">
        <v>8</v>
      </c>
      <c r="K134" s="249">
        <f>IF(SUM(N135:O138)=0,0,SUM(K135:L139))</f>
        <v>0</v>
      </c>
      <c r="L134" s="249"/>
      <c r="M134" s="248" t="str">
        <f>F13</f>
        <v>KSV Dresden-Leuben</v>
      </c>
      <c r="N134" s="248"/>
      <c r="O134" s="248"/>
      <c r="P134" s="248"/>
      <c r="Q134" s="248"/>
      <c r="R134" s="248"/>
      <c r="S134" s="248"/>
    </row>
    <row r="135" spans="1:20" ht="15">
      <c r="A135" s="64"/>
      <c r="B135" s="250"/>
      <c r="C135" s="250"/>
      <c r="D135" s="250"/>
      <c r="E135" s="251"/>
      <c r="F135" s="251"/>
      <c r="G135" s="160"/>
      <c r="H135" s="157"/>
      <c r="I135" s="153" t="str">
        <f>IF(G135="","",IF(H135&gt;M135,1,IF(AND(H135=M135,G135&gt;N135),1,IF(AND(H135=M135,G135=N135),0.5,""))))</f>
        <v/>
      </c>
      <c r="J135" s="156"/>
      <c r="K135" s="247" t="str">
        <f>IF(N135="","",IF(M135&gt;H135,1,IF(AND(M135=H135,N135&gt;G135),1,IF(AND(M135=H135,N135=G135),0.5,""))))</f>
        <v/>
      </c>
      <c r="L135" s="247"/>
      <c r="M135" s="43" t="str">
        <f>IF(AND(N135="",H135=""),"",4-H135)</f>
        <v/>
      </c>
      <c r="N135" s="252"/>
      <c r="O135" s="252"/>
      <c r="P135" s="253"/>
      <c r="Q135" s="253"/>
      <c r="R135" s="253"/>
      <c r="S135" s="157"/>
      <c r="T135" s="64"/>
    </row>
    <row r="136" spans="1:20" ht="15">
      <c r="A136" s="64"/>
      <c r="B136" s="254"/>
      <c r="C136" s="254"/>
      <c r="D136" s="254"/>
      <c r="E136" s="251"/>
      <c r="F136" s="251"/>
      <c r="G136" s="160"/>
      <c r="H136" s="157"/>
      <c r="I136" s="153" t="str">
        <f aca="true" t="shared" si="46" ref="I136:I138">IF(G136="","",IF(H136&gt;M136,1,IF(AND(H136=M136,G136&gt;N136),1,IF(AND(H136=M136,G136=N136),0.5,""))))</f>
        <v/>
      </c>
      <c r="J136" s="156"/>
      <c r="K136" s="247" t="str">
        <f aca="true" t="shared" si="47" ref="K136:K138">IF(N136="","",IF(M136&gt;H136,1,IF(AND(M136=H136,N136&gt;G136),1,IF(AND(M136=H136,N136=G136),0.5,""))))</f>
        <v/>
      </c>
      <c r="L136" s="247"/>
      <c r="M136" s="43" t="str">
        <f aca="true" t="shared" si="48" ref="M136:M138">IF(AND(N136="",H136=""),"",4-H136)</f>
        <v/>
      </c>
      <c r="N136" s="252"/>
      <c r="O136" s="252"/>
      <c r="P136" s="253"/>
      <c r="Q136" s="253"/>
      <c r="R136" s="253"/>
      <c r="S136" s="157"/>
      <c r="T136" s="64"/>
    </row>
    <row r="137" spans="1:20" ht="15">
      <c r="A137" s="64"/>
      <c r="B137" s="254"/>
      <c r="C137" s="254"/>
      <c r="D137" s="254"/>
      <c r="E137" s="251"/>
      <c r="F137" s="251"/>
      <c r="G137" s="160"/>
      <c r="H137" s="157"/>
      <c r="I137" s="153" t="str">
        <f t="shared" si="46"/>
        <v/>
      </c>
      <c r="J137" s="156"/>
      <c r="K137" s="247" t="str">
        <f t="shared" si="47"/>
        <v/>
      </c>
      <c r="L137" s="247"/>
      <c r="M137" s="43" t="str">
        <f t="shared" si="48"/>
        <v/>
      </c>
      <c r="N137" s="252"/>
      <c r="O137" s="252"/>
      <c r="P137" s="253"/>
      <c r="Q137" s="253"/>
      <c r="R137" s="253"/>
      <c r="S137" s="157"/>
      <c r="T137" s="64"/>
    </row>
    <row r="138" spans="1:20" ht="15">
      <c r="A138" s="64"/>
      <c r="B138" s="255"/>
      <c r="C138" s="255"/>
      <c r="D138" s="255"/>
      <c r="E138" s="256"/>
      <c r="F138" s="256"/>
      <c r="G138" s="159"/>
      <c r="H138" s="158"/>
      <c r="I138" s="162" t="str">
        <f t="shared" si="46"/>
        <v/>
      </c>
      <c r="J138" s="156"/>
      <c r="K138" s="257" t="str">
        <f t="shared" si="47"/>
        <v/>
      </c>
      <c r="L138" s="257"/>
      <c r="M138" s="44" t="str">
        <f t="shared" si="48"/>
        <v/>
      </c>
      <c r="N138" s="258"/>
      <c r="O138" s="258"/>
      <c r="P138" s="259"/>
      <c r="Q138" s="259"/>
      <c r="R138" s="259"/>
      <c r="S138" s="158"/>
      <c r="T138" s="64"/>
    </row>
    <row r="139" spans="1:20" ht="15">
      <c r="A139" s="64"/>
      <c r="B139" s="247"/>
      <c r="C139" s="247"/>
      <c r="D139" s="247"/>
      <c r="E139" s="247"/>
      <c r="F139" s="247"/>
      <c r="G139" s="153" t="str">
        <f>IF(SUM(G135:G138)=0,"",SUM(G135:G138))</f>
        <v/>
      </c>
      <c r="H139" s="153" t="str">
        <f>IF(SUM(H135:H138)=0,"",SUM(H135:H138))</f>
        <v/>
      </c>
      <c r="I139" s="153" t="str">
        <f>IF(G139="","",IF(OR(G139&gt;N139,AND(N139="",G139&lt;&gt;"")),2,IF(G139=N139,1,"")))</f>
        <v/>
      </c>
      <c r="J139" s="153"/>
      <c r="K139" s="247" t="str">
        <f>IF(N139="","",IF(OR(N139&gt;G139,AND(G139="",N139&lt;&gt;"")),2,IF(N139=G139,1,"")))</f>
        <v/>
      </c>
      <c r="L139" s="247"/>
      <c r="M139" s="153" t="str">
        <f>IF(SUM(M135:M138)=0,"",SUM(M135:M138))</f>
        <v/>
      </c>
      <c r="N139" s="247" t="str">
        <f aca="true" t="shared" si="49" ref="N139:O139">IF(SUM(N135:N138)=0,"",SUM(N135:N138))</f>
        <v/>
      </c>
      <c r="O139" s="247" t="str">
        <f t="shared" si="49"/>
        <v/>
      </c>
      <c r="P139" s="261"/>
      <c r="Q139" s="261"/>
      <c r="R139" s="261"/>
      <c r="S139" s="261"/>
      <c r="T139" s="64"/>
    </row>
    <row r="140" spans="1:20" ht="15">
      <c r="A140" s="161"/>
      <c r="B140" s="157"/>
      <c r="C140" s="254"/>
      <c r="D140" s="254"/>
      <c r="E140" s="254"/>
      <c r="F140" s="254"/>
      <c r="G140" s="254"/>
      <c r="H140" s="254"/>
      <c r="I140" s="254"/>
      <c r="J140" s="161"/>
      <c r="K140" s="157"/>
      <c r="L140" s="254"/>
      <c r="M140" s="254"/>
      <c r="N140" s="254"/>
      <c r="O140" s="254"/>
      <c r="P140" s="254"/>
      <c r="Q140" s="254"/>
      <c r="R140" s="254"/>
      <c r="S140" s="254"/>
      <c r="T140" s="161"/>
    </row>
    <row r="141" spans="1:20" ht="15">
      <c r="A141" s="161"/>
      <c r="B141" s="157"/>
      <c r="C141" s="254"/>
      <c r="D141" s="254"/>
      <c r="E141" s="254"/>
      <c r="F141" s="254"/>
      <c r="G141" s="254"/>
      <c r="H141" s="254"/>
      <c r="I141" s="254"/>
      <c r="J141" s="161"/>
      <c r="K141" s="157"/>
      <c r="L141" s="254"/>
      <c r="M141" s="254"/>
      <c r="N141" s="254"/>
      <c r="O141" s="254"/>
      <c r="P141" s="254"/>
      <c r="Q141" s="254"/>
      <c r="R141" s="254"/>
      <c r="S141" s="254"/>
      <c r="T141" s="161"/>
    </row>
    <row r="142" spans="1:20" ht="4.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2:19" ht="15">
      <c r="B143" s="155" t="s">
        <v>38</v>
      </c>
      <c r="D143" s="153">
        <f>B14</f>
        <v>12</v>
      </c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</row>
    <row r="144" spans="2:5" ht="9.75" customHeight="1">
      <c r="B144" s="155"/>
      <c r="D144" s="153"/>
      <c r="E144" s="153"/>
    </row>
    <row r="145" spans="2:19" ht="18.75">
      <c r="B145" s="248" t="str">
        <f>C14</f>
        <v>SV Biehla-Cunnersdorf</v>
      </c>
      <c r="C145" s="248"/>
      <c r="D145" s="248"/>
      <c r="E145" s="248"/>
      <c r="F145" s="248"/>
      <c r="G145" s="248"/>
      <c r="H145" s="248"/>
      <c r="I145" s="163">
        <f>IF(SUM(G146:G149)=0,0,SUM(I146:I150))</f>
        <v>0</v>
      </c>
      <c r="J145" s="152" t="s">
        <v>8</v>
      </c>
      <c r="K145" s="249">
        <f>IF(SUM(N146:O149)=0,0,SUM(K146:L150))</f>
        <v>0</v>
      </c>
      <c r="L145" s="249"/>
      <c r="M145" s="248" t="str">
        <f>F14</f>
        <v>SSV Stahl Rietschen</v>
      </c>
      <c r="N145" s="248"/>
      <c r="O145" s="248"/>
      <c r="P145" s="248"/>
      <c r="Q145" s="248"/>
      <c r="R145" s="248"/>
      <c r="S145" s="248"/>
    </row>
    <row r="146" spans="1:20" ht="15">
      <c r="A146" s="64"/>
      <c r="B146" s="250"/>
      <c r="C146" s="250"/>
      <c r="D146" s="250"/>
      <c r="E146" s="251"/>
      <c r="F146" s="251"/>
      <c r="G146" s="160"/>
      <c r="H146" s="157"/>
      <c r="I146" s="153" t="str">
        <f>IF(G146="","",IF(H146&gt;M146,1,IF(AND(H146=M146,G146&gt;N146),1,IF(AND(H146=M146,G146=N146),0.5,""))))</f>
        <v/>
      </c>
      <c r="J146" s="156"/>
      <c r="K146" s="247" t="str">
        <f>IF(N146="","",IF(M146&gt;H146,1,IF(AND(M146=H146,N146&gt;G146),1,IF(AND(M146=H146,N146=G146),0.5,""))))</f>
        <v/>
      </c>
      <c r="L146" s="247"/>
      <c r="M146" s="43" t="str">
        <f>IF(AND(N146="",H146=""),"",4-H146)</f>
        <v/>
      </c>
      <c r="N146" s="252"/>
      <c r="O146" s="252"/>
      <c r="P146" s="253"/>
      <c r="Q146" s="253"/>
      <c r="R146" s="253"/>
      <c r="S146" s="157"/>
      <c r="T146" s="64"/>
    </row>
    <row r="147" spans="1:20" ht="15">
      <c r="A147" s="64"/>
      <c r="B147" s="254"/>
      <c r="C147" s="254"/>
      <c r="D147" s="254"/>
      <c r="E147" s="251"/>
      <c r="F147" s="251"/>
      <c r="G147" s="160"/>
      <c r="H147" s="157"/>
      <c r="I147" s="153" t="str">
        <f aca="true" t="shared" si="50" ref="I147:I149">IF(G147="","",IF(H147&gt;M147,1,IF(AND(H147=M147,G147&gt;N147),1,IF(AND(H147=M147,G147=N147),0.5,""))))</f>
        <v/>
      </c>
      <c r="J147" s="156"/>
      <c r="K147" s="247" t="str">
        <f aca="true" t="shared" si="51" ref="K147:K149">IF(N147="","",IF(M147&gt;H147,1,IF(AND(M147=H147,N147&gt;G147),1,IF(AND(M147=H147,N147=G147),0.5,""))))</f>
        <v/>
      </c>
      <c r="L147" s="247"/>
      <c r="M147" s="43" t="str">
        <f aca="true" t="shared" si="52" ref="M147:M149">IF(AND(N147="",H147=""),"",4-H147)</f>
        <v/>
      </c>
      <c r="N147" s="252"/>
      <c r="O147" s="252"/>
      <c r="P147" s="253"/>
      <c r="Q147" s="253"/>
      <c r="R147" s="253"/>
      <c r="S147" s="157"/>
      <c r="T147" s="64"/>
    </row>
    <row r="148" spans="1:20" ht="15">
      <c r="A148" s="64"/>
      <c r="B148" s="254"/>
      <c r="C148" s="254"/>
      <c r="D148" s="254"/>
      <c r="E148" s="251"/>
      <c r="F148" s="251"/>
      <c r="G148" s="160"/>
      <c r="H148" s="157"/>
      <c r="I148" s="153" t="str">
        <f t="shared" si="50"/>
        <v/>
      </c>
      <c r="J148" s="156"/>
      <c r="K148" s="247" t="str">
        <f t="shared" si="51"/>
        <v/>
      </c>
      <c r="L148" s="247"/>
      <c r="M148" s="43" t="str">
        <f t="shared" si="52"/>
        <v/>
      </c>
      <c r="N148" s="252"/>
      <c r="O148" s="252"/>
      <c r="P148" s="253"/>
      <c r="Q148" s="253"/>
      <c r="R148" s="253"/>
      <c r="S148" s="157"/>
      <c r="T148" s="64"/>
    </row>
    <row r="149" spans="1:20" ht="15">
      <c r="A149" s="64"/>
      <c r="B149" s="255"/>
      <c r="C149" s="255"/>
      <c r="D149" s="255"/>
      <c r="E149" s="256"/>
      <c r="F149" s="256"/>
      <c r="G149" s="159"/>
      <c r="H149" s="158"/>
      <c r="I149" s="162" t="str">
        <f t="shared" si="50"/>
        <v/>
      </c>
      <c r="J149" s="156"/>
      <c r="K149" s="257" t="str">
        <f t="shared" si="51"/>
        <v/>
      </c>
      <c r="L149" s="257"/>
      <c r="M149" s="44" t="str">
        <f t="shared" si="52"/>
        <v/>
      </c>
      <c r="N149" s="258"/>
      <c r="O149" s="258"/>
      <c r="P149" s="259"/>
      <c r="Q149" s="259"/>
      <c r="R149" s="259"/>
      <c r="S149" s="158"/>
      <c r="T149" s="64"/>
    </row>
    <row r="150" spans="1:20" ht="15">
      <c r="A150" s="64"/>
      <c r="B150" s="247"/>
      <c r="C150" s="247"/>
      <c r="D150" s="247"/>
      <c r="E150" s="247"/>
      <c r="F150" s="247"/>
      <c r="G150" s="164" t="str">
        <f>IF(SUM(G146:G149)=0,"",SUM(G146:G149))</f>
        <v/>
      </c>
      <c r="H150" s="153" t="str">
        <f>IF(SUM(H146:H149)=0,"",SUM(H146:H149))</f>
        <v/>
      </c>
      <c r="I150" s="153" t="str">
        <f>IF(G150="","",IF(OR(G150&gt;N150,AND(N150="",G150&lt;&gt;"")),2,IF(G150=N150,1,"")))</f>
        <v/>
      </c>
      <c r="J150" s="153"/>
      <c r="K150" s="247" t="str">
        <f>IF(N150="","",IF(OR(N150&gt;G150,AND(G150="",N150&lt;&gt;"")),2,IF(N150=G150,1,"")))</f>
        <v/>
      </c>
      <c r="L150" s="247"/>
      <c r="M150" s="153" t="str">
        <f>IF(SUM(M146:M149)=0,"",SUM(M146:M149))</f>
        <v/>
      </c>
      <c r="N150" s="247" t="str">
        <f aca="true" t="shared" si="53" ref="N150:O150">IF(SUM(N146:N149)=0,"",SUM(N146:N149))</f>
        <v/>
      </c>
      <c r="O150" s="247" t="str">
        <f t="shared" si="53"/>
        <v/>
      </c>
      <c r="P150" s="261"/>
      <c r="Q150" s="261"/>
      <c r="R150" s="261"/>
      <c r="S150" s="261"/>
      <c r="T150" s="64"/>
    </row>
    <row r="151" spans="1:20" ht="15">
      <c r="A151" s="161"/>
      <c r="B151" s="157"/>
      <c r="C151" s="262"/>
      <c r="D151" s="262"/>
      <c r="E151" s="262"/>
      <c r="F151" s="262"/>
      <c r="G151" s="262"/>
      <c r="H151" s="262"/>
      <c r="I151" s="262"/>
      <c r="J151" s="161"/>
      <c r="K151" s="157"/>
      <c r="L151" s="254"/>
      <c r="M151" s="254"/>
      <c r="N151" s="254"/>
      <c r="O151" s="254"/>
      <c r="P151" s="254"/>
      <c r="Q151" s="254"/>
      <c r="R151" s="254"/>
      <c r="S151" s="254"/>
      <c r="T151" s="161"/>
    </row>
    <row r="152" spans="1:20" ht="15">
      <c r="A152" s="161"/>
      <c r="B152" s="157"/>
      <c r="C152" s="254"/>
      <c r="D152" s="254"/>
      <c r="E152" s="254"/>
      <c r="F152" s="254"/>
      <c r="G152" s="254"/>
      <c r="H152" s="254"/>
      <c r="I152" s="254"/>
      <c r="J152" s="161"/>
      <c r="K152" s="157"/>
      <c r="L152" s="254"/>
      <c r="M152" s="254"/>
      <c r="N152" s="254"/>
      <c r="O152" s="254"/>
      <c r="P152" s="254"/>
      <c r="Q152" s="254"/>
      <c r="R152" s="254"/>
      <c r="S152" s="254"/>
      <c r="T152" s="161"/>
    </row>
    <row r="153" spans="1:20" ht="4.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2:19" ht="15">
      <c r="B154" s="155" t="s">
        <v>38</v>
      </c>
      <c r="D154" s="153">
        <f>B15</f>
        <v>13</v>
      </c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</row>
    <row r="155" spans="2:5" ht="9.75" customHeight="1">
      <c r="B155" s="155"/>
      <c r="D155" s="153"/>
      <c r="E155" s="153"/>
    </row>
    <row r="156" spans="2:19" ht="18.75">
      <c r="B156" s="248" t="str">
        <f>C15</f>
        <v>TSV 1862 Radeburg</v>
      </c>
      <c r="C156" s="248"/>
      <c r="D156" s="248"/>
      <c r="E156" s="248"/>
      <c r="F156" s="248"/>
      <c r="G156" s="248"/>
      <c r="H156" s="248"/>
      <c r="I156" s="163">
        <f>IF(SUM(G157:G160)=0,0,SUM(I157:I161))</f>
        <v>0</v>
      </c>
      <c r="J156" s="152" t="s">
        <v>8</v>
      </c>
      <c r="K156" s="249">
        <f>IF(SUM(N157:O160)=0,0,SUM(K157:L161))</f>
        <v>0</v>
      </c>
      <c r="L156" s="249"/>
      <c r="M156" s="248" t="str">
        <f>F15</f>
        <v>Freilos</v>
      </c>
      <c r="N156" s="248"/>
      <c r="O156" s="248"/>
      <c r="P156" s="248"/>
      <c r="Q156" s="248"/>
      <c r="R156" s="248"/>
      <c r="S156" s="248"/>
    </row>
    <row r="157" spans="1:20" ht="15">
      <c r="A157" s="64"/>
      <c r="B157" s="254"/>
      <c r="C157" s="254"/>
      <c r="D157" s="254"/>
      <c r="E157" s="251"/>
      <c r="F157" s="251"/>
      <c r="G157" s="160"/>
      <c r="H157" s="157"/>
      <c r="I157" s="153" t="str">
        <f>IF(G157="","",IF(H157&gt;M157,1,IF(AND(H157=M157,G157&gt;N157),1,IF(AND(H157=M157,G157=N157),0.5,""))))</f>
        <v/>
      </c>
      <c r="J157" s="156"/>
      <c r="K157" s="247" t="str">
        <f>IF(N157="","",IF(M157&gt;H157,1,IF(AND(M157=H157,N157&gt;G157),1,IF(AND(M157=H157,N157=G157),0.5,""))))</f>
        <v/>
      </c>
      <c r="L157" s="247"/>
      <c r="M157" s="43" t="str">
        <f>IF(AND(N157="",H157=""),"",4-H157)</f>
        <v/>
      </c>
      <c r="N157" s="252"/>
      <c r="O157" s="252"/>
      <c r="P157" s="253"/>
      <c r="Q157" s="253"/>
      <c r="R157" s="253"/>
      <c r="S157" s="157"/>
      <c r="T157" s="64"/>
    </row>
    <row r="158" spans="1:20" ht="15">
      <c r="A158" s="64"/>
      <c r="B158" s="254"/>
      <c r="C158" s="254"/>
      <c r="D158" s="254"/>
      <c r="E158" s="251"/>
      <c r="F158" s="251"/>
      <c r="G158" s="160"/>
      <c r="H158" s="157"/>
      <c r="I158" s="153" t="str">
        <f aca="true" t="shared" si="54" ref="I158:I160">IF(G158="","",IF(H158&gt;M158,1,IF(AND(H158=M158,G158&gt;N158),1,IF(AND(H158=M158,G158=N158),0.5,""))))</f>
        <v/>
      </c>
      <c r="J158" s="156"/>
      <c r="K158" s="247" t="str">
        <f aca="true" t="shared" si="55" ref="K158:K160">IF(N158="","",IF(M158&gt;H158,1,IF(AND(M158=H158,N158&gt;G158),1,IF(AND(M158=H158,N158=G158),0.5,""))))</f>
        <v/>
      </c>
      <c r="L158" s="247"/>
      <c r="M158" s="43" t="str">
        <f aca="true" t="shared" si="56" ref="M158:M160">IF(AND(N158="",H158=""),"",4-H158)</f>
        <v/>
      </c>
      <c r="N158" s="252"/>
      <c r="O158" s="252"/>
      <c r="P158" s="253"/>
      <c r="Q158" s="253"/>
      <c r="R158" s="253"/>
      <c r="S158" s="157"/>
      <c r="T158" s="64"/>
    </row>
    <row r="159" spans="1:20" ht="15">
      <c r="A159" s="64"/>
      <c r="B159" s="254"/>
      <c r="C159" s="254"/>
      <c r="D159" s="254"/>
      <c r="E159" s="251"/>
      <c r="F159" s="251"/>
      <c r="G159" s="160"/>
      <c r="H159" s="157"/>
      <c r="I159" s="153" t="str">
        <f t="shared" si="54"/>
        <v/>
      </c>
      <c r="J159" s="156"/>
      <c r="K159" s="247" t="str">
        <f t="shared" si="55"/>
        <v/>
      </c>
      <c r="L159" s="247"/>
      <c r="M159" s="43" t="str">
        <f t="shared" si="56"/>
        <v/>
      </c>
      <c r="N159" s="252"/>
      <c r="O159" s="252"/>
      <c r="P159" s="253"/>
      <c r="Q159" s="253"/>
      <c r="R159" s="253"/>
      <c r="S159" s="157"/>
      <c r="T159" s="64"/>
    </row>
    <row r="160" spans="1:20" ht="15">
      <c r="A160" s="64"/>
      <c r="B160" s="255"/>
      <c r="C160" s="255"/>
      <c r="D160" s="255"/>
      <c r="E160" s="256"/>
      <c r="F160" s="256"/>
      <c r="G160" s="159"/>
      <c r="H160" s="158"/>
      <c r="I160" s="162" t="str">
        <f t="shared" si="54"/>
        <v/>
      </c>
      <c r="J160" s="156"/>
      <c r="K160" s="257" t="str">
        <f t="shared" si="55"/>
        <v/>
      </c>
      <c r="L160" s="257"/>
      <c r="M160" s="44" t="str">
        <f t="shared" si="56"/>
        <v/>
      </c>
      <c r="N160" s="258"/>
      <c r="O160" s="258"/>
      <c r="P160" s="259"/>
      <c r="Q160" s="259"/>
      <c r="R160" s="259"/>
      <c r="S160" s="158"/>
      <c r="T160" s="64"/>
    </row>
    <row r="161" spans="1:20" ht="15">
      <c r="A161" s="64"/>
      <c r="B161" s="247"/>
      <c r="C161" s="247"/>
      <c r="D161" s="247"/>
      <c r="E161" s="247"/>
      <c r="F161" s="247"/>
      <c r="G161" s="153" t="str">
        <f>IF(SUM(G157:G160)=0,"",SUM(G157:G160))</f>
        <v/>
      </c>
      <c r="H161" s="153" t="str">
        <f>IF(SUM(H157:H160)=0,"",SUM(H157:H160))</f>
        <v/>
      </c>
      <c r="I161" s="153" t="str">
        <f>IF(G161="","",IF(OR(G161&gt;N161,AND(N161="",G161&lt;&gt;"")),2,IF(G161=N161,1,"")))</f>
        <v/>
      </c>
      <c r="J161" s="153"/>
      <c r="K161" s="247" t="str">
        <f>IF(N161="","",IF(OR(N161&gt;G161,AND(G161="",N161&lt;&gt;"")),2,IF(N161=G161,1,"")))</f>
        <v/>
      </c>
      <c r="L161" s="247"/>
      <c r="M161" s="153" t="str">
        <f>IF(SUM(M157:M160)=0,"",SUM(M157:M160))</f>
        <v/>
      </c>
      <c r="N161" s="247" t="str">
        <f aca="true" t="shared" si="57" ref="N161:O161">IF(SUM(N157:N160)=0,"",SUM(N157:N160))</f>
        <v/>
      </c>
      <c r="O161" s="247" t="str">
        <f t="shared" si="57"/>
        <v/>
      </c>
      <c r="P161" s="261"/>
      <c r="Q161" s="261"/>
      <c r="R161" s="261"/>
      <c r="S161" s="261"/>
      <c r="T161" s="64"/>
    </row>
    <row r="162" spans="1:20" ht="15">
      <c r="A162" s="161"/>
      <c r="B162" s="157"/>
      <c r="C162" s="254"/>
      <c r="D162" s="254"/>
      <c r="E162" s="254"/>
      <c r="F162" s="254"/>
      <c r="G162" s="254"/>
      <c r="H162" s="254"/>
      <c r="I162" s="254"/>
      <c r="J162" s="161"/>
      <c r="K162" s="154"/>
      <c r="L162" s="254"/>
      <c r="M162" s="254"/>
      <c r="N162" s="254"/>
      <c r="O162" s="254"/>
      <c r="P162" s="254"/>
      <c r="Q162" s="254"/>
      <c r="R162" s="254"/>
      <c r="S162" s="254"/>
      <c r="T162" s="161"/>
    </row>
    <row r="163" spans="1:20" ht="15">
      <c r="A163" s="161"/>
      <c r="B163" s="157"/>
      <c r="C163" s="254"/>
      <c r="D163" s="254"/>
      <c r="E163" s="254"/>
      <c r="F163" s="254"/>
      <c r="G163" s="254"/>
      <c r="H163" s="254"/>
      <c r="I163" s="254"/>
      <c r="J163" s="161"/>
      <c r="K163" s="154"/>
      <c r="L163" s="254"/>
      <c r="M163" s="254"/>
      <c r="N163" s="254"/>
      <c r="O163" s="254"/>
      <c r="P163" s="254"/>
      <c r="Q163" s="254"/>
      <c r="R163" s="254"/>
      <c r="S163" s="254"/>
      <c r="T163" s="161"/>
    </row>
    <row r="164" spans="1:20" ht="4.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2:19" ht="15">
      <c r="B165" s="155" t="s">
        <v>38</v>
      </c>
      <c r="D165" s="153">
        <f>B16</f>
        <v>14</v>
      </c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</row>
    <row r="166" spans="2:5" ht="9.75" customHeight="1">
      <c r="B166" s="155"/>
      <c r="D166" s="153"/>
      <c r="E166" s="153"/>
    </row>
    <row r="167" spans="2:19" ht="18.75">
      <c r="B167" s="248" t="str">
        <f>C16</f>
        <v>SG Lückersdorf-Gelenau</v>
      </c>
      <c r="C167" s="248"/>
      <c r="D167" s="248"/>
      <c r="E167" s="248"/>
      <c r="F167" s="248"/>
      <c r="G167" s="248"/>
      <c r="H167" s="248"/>
      <c r="I167" s="163">
        <f>IF(SUM(G168:G171)=0,0,SUM(I168:I172))</f>
        <v>0</v>
      </c>
      <c r="J167" s="152" t="s">
        <v>8</v>
      </c>
      <c r="K167" s="249">
        <f>IF(SUM(N168:O171)=0,0,SUM(K168:L172))</f>
        <v>0</v>
      </c>
      <c r="L167" s="249"/>
      <c r="M167" s="248" t="str">
        <f>F16</f>
        <v>Freilos</v>
      </c>
      <c r="N167" s="248"/>
      <c r="O167" s="248"/>
      <c r="P167" s="248"/>
      <c r="Q167" s="248"/>
      <c r="R167" s="248"/>
      <c r="S167" s="248"/>
    </row>
    <row r="168" spans="1:20" ht="15">
      <c r="A168" s="64"/>
      <c r="B168" s="250"/>
      <c r="C168" s="250"/>
      <c r="D168" s="250"/>
      <c r="E168" s="251"/>
      <c r="F168" s="251"/>
      <c r="G168" s="160"/>
      <c r="H168" s="157"/>
      <c r="I168" s="153" t="str">
        <f>IF(G168="","",IF(H168&gt;M168,1,IF(AND(H168=M168,G168&gt;N168),1,IF(AND(H168=M168,G168=N168),0.5,""))))</f>
        <v/>
      </c>
      <c r="J168" s="156"/>
      <c r="K168" s="247" t="str">
        <f>IF(N168="","",IF(M168&gt;H168,1,IF(AND(M168=H168,N168&gt;G168),1,IF(AND(M168=H168,N168=G168),0.5,""))))</f>
        <v/>
      </c>
      <c r="L168" s="247"/>
      <c r="M168" s="43" t="str">
        <f>IF(AND(N168="",H168=""),"",4-H168)</f>
        <v/>
      </c>
      <c r="N168" s="252"/>
      <c r="O168" s="252"/>
      <c r="P168" s="253"/>
      <c r="Q168" s="253"/>
      <c r="R168" s="253"/>
      <c r="S168" s="157"/>
      <c r="T168" s="64"/>
    </row>
    <row r="169" spans="1:20" ht="15">
      <c r="A169" s="64"/>
      <c r="B169" s="254"/>
      <c r="C169" s="254"/>
      <c r="D169" s="254"/>
      <c r="E169" s="251"/>
      <c r="F169" s="251"/>
      <c r="G169" s="160"/>
      <c r="H169" s="157"/>
      <c r="I169" s="153" t="str">
        <f aca="true" t="shared" si="58" ref="I169:I171">IF(G169="","",IF(H169&gt;M169,1,IF(AND(H169=M169,G169&gt;N169),1,IF(AND(H169=M169,G169=N169),0.5,""))))</f>
        <v/>
      </c>
      <c r="J169" s="156"/>
      <c r="K169" s="247" t="str">
        <f aca="true" t="shared" si="59" ref="K169:K171">IF(N169="","",IF(M169&gt;H169,1,IF(AND(M169=H169,N169&gt;G169),1,IF(AND(M169=H169,N169=G169),0.5,""))))</f>
        <v/>
      </c>
      <c r="L169" s="247"/>
      <c r="M169" s="43" t="str">
        <f aca="true" t="shared" si="60" ref="M169:M171">IF(AND(N169="",H169=""),"",4-H169)</f>
        <v/>
      </c>
      <c r="N169" s="252"/>
      <c r="O169" s="252"/>
      <c r="P169" s="253"/>
      <c r="Q169" s="253"/>
      <c r="R169" s="253"/>
      <c r="S169" s="157"/>
      <c r="T169" s="64"/>
    </row>
    <row r="170" spans="1:20" ht="15">
      <c r="A170" s="64"/>
      <c r="B170" s="254"/>
      <c r="C170" s="254"/>
      <c r="D170" s="254"/>
      <c r="E170" s="251"/>
      <c r="F170" s="251"/>
      <c r="G170" s="160"/>
      <c r="H170" s="157"/>
      <c r="I170" s="153" t="str">
        <f t="shared" si="58"/>
        <v/>
      </c>
      <c r="J170" s="156"/>
      <c r="K170" s="247" t="str">
        <f t="shared" si="59"/>
        <v/>
      </c>
      <c r="L170" s="247"/>
      <c r="M170" s="43" t="str">
        <f t="shared" si="60"/>
        <v/>
      </c>
      <c r="N170" s="252"/>
      <c r="O170" s="252"/>
      <c r="P170" s="253"/>
      <c r="Q170" s="253"/>
      <c r="R170" s="253"/>
      <c r="S170" s="157"/>
      <c r="T170" s="64"/>
    </row>
    <row r="171" spans="1:20" ht="15">
      <c r="A171" s="64"/>
      <c r="B171" s="255"/>
      <c r="C171" s="255"/>
      <c r="D171" s="255"/>
      <c r="E171" s="256"/>
      <c r="F171" s="256"/>
      <c r="G171" s="159"/>
      <c r="H171" s="158"/>
      <c r="I171" s="162" t="str">
        <f t="shared" si="58"/>
        <v/>
      </c>
      <c r="J171" s="156"/>
      <c r="K171" s="257" t="str">
        <f t="shared" si="59"/>
        <v/>
      </c>
      <c r="L171" s="257"/>
      <c r="M171" s="44" t="str">
        <f t="shared" si="60"/>
        <v/>
      </c>
      <c r="N171" s="258"/>
      <c r="O171" s="258"/>
      <c r="P171" s="259"/>
      <c r="Q171" s="259"/>
      <c r="R171" s="259"/>
      <c r="S171" s="158"/>
      <c r="T171" s="64"/>
    </row>
    <row r="172" spans="1:20" ht="15">
      <c r="A172" s="64"/>
      <c r="B172" s="247"/>
      <c r="C172" s="247"/>
      <c r="D172" s="247"/>
      <c r="E172" s="247"/>
      <c r="F172" s="247"/>
      <c r="G172" s="153" t="str">
        <f>IF(SUM(G168:G171)=0,"",SUM(G168:G171))</f>
        <v/>
      </c>
      <c r="H172" s="153" t="str">
        <f>IF(SUM(H168:H171)=0,"",SUM(H168:H171))</f>
        <v/>
      </c>
      <c r="I172" s="153" t="str">
        <f>IF(G172="","",IF(OR(G172&gt;N172,AND(N172="",G172&lt;&gt;"")),2,IF(G172=N172,1,"")))</f>
        <v/>
      </c>
      <c r="J172" s="153"/>
      <c r="K172" s="247" t="str">
        <f>IF(N172="","",IF(OR(N172&gt;G172,AND(G172="",N172&lt;&gt;"")),2,IF(N172=G172,1,"")))</f>
        <v/>
      </c>
      <c r="L172" s="247"/>
      <c r="M172" s="153" t="str">
        <f>IF(SUM(M168:M171)=0,"",SUM(M168:M171))</f>
        <v/>
      </c>
      <c r="N172" s="247" t="str">
        <f aca="true" t="shared" si="61" ref="N172:O172">IF(SUM(N168:N171)=0,"",SUM(N168:N171))</f>
        <v/>
      </c>
      <c r="O172" s="247" t="str">
        <f t="shared" si="61"/>
        <v/>
      </c>
      <c r="P172" s="261"/>
      <c r="Q172" s="261"/>
      <c r="R172" s="261"/>
      <c r="S172" s="261"/>
      <c r="T172" s="64"/>
    </row>
    <row r="173" spans="1:20" ht="15">
      <c r="A173" s="161"/>
      <c r="B173" s="157"/>
      <c r="C173" s="254"/>
      <c r="D173" s="254"/>
      <c r="E173" s="254"/>
      <c r="F173" s="254"/>
      <c r="G173" s="254"/>
      <c r="H173" s="254"/>
      <c r="I173" s="254"/>
      <c r="J173" s="161"/>
      <c r="K173" s="157"/>
      <c r="L173" s="254"/>
      <c r="M173" s="254"/>
      <c r="N173" s="254"/>
      <c r="O173" s="254"/>
      <c r="P173" s="254"/>
      <c r="Q173" s="254"/>
      <c r="R173" s="254"/>
      <c r="S173" s="254"/>
      <c r="T173" s="161"/>
    </row>
    <row r="174" spans="1:20" ht="15">
      <c r="A174" s="161"/>
      <c r="B174" s="157"/>
      <c r="C174" s="254"/>
      <c r="D174" s="254"/>
      <c r="E174" s="254"/>
      <c r="F174" s="254"/>
      <c r="G174" s="254"/>
      <c r="H174" s="254"/>
      <c r="I174" s="254"/>
      <c r="J174" s="161"/>
      <c r="K174" s="157"/>
      <c r="L174" s="254"/>
      <c r="M174" s="254"/>
      <c r="N174" s="254"/>
      <c r="O174" s="254"/>
      <c r="P174" s="254"/>
      <c r="Q174" s="254"/>
      <c r="R174" s="254"/>
      <c r="S174" s="254"/>
      <c r="T174" s="161"/>
    </row>
    <row r="175" spans="1:20" ht="4.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2:19" ht="15">
      <c r="B176" s="155" t="s">
        <v>38</v>
      </c>
      <c r="D176" s="153">
        <f>B17</f>
        <v>15</v>
      </c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</row>
    <row r="177" spans="2:5" ht="9.75" customHeight="1">
      <c r="B177" s="155"/>
      <c r="D177" s="153"/>
      <c r="E177" s="153"/>
    </row>
    <row r="178" spans="2:19" ht="18.75">
      <c r="B178" s="248" t="str">
        <f>C17</f>
        <v>SV Burkau</v>
      </c>
      <c r="C178" s="248"/>
      <c r="D178" s="248"/>
      <c r="E178" s="248"/>
      <c r="F178" s="248"/>
      <c r="G178" s="248"/>
      <c r="H178" s="248"/>
      <c r="I178" s="163">
        <f>IF(SUM(G179:G182)=0,0,SUM(I179:I183))</f>
        <v>0</v>
      </c>
      <c r="J178" s="152" t="s">
        <v>8</v>
      </c>
      <c r="K178" s="249">
        <f>IF(SUM(N179:O182)=0,0,SUM(K179:L183))</f>
        <v>0</v>
      </c>
      <c r="L178" s="249"/>
      <c r="M178" s="248" t="str">
        <f>F17</f>
        <v>KV BW Rodewitz/Hochkirch</v>
      </c>
      <c r="N178" s="248"/>
      <c r="O178" s="248"/>
      <c r="P178" s="248"/>
      <c r="Q178" s="248"/>
      <c r="R178" s="248"/>
      <c r="S178" s="248"/>
    </row>
    <row r="179" spans="1:20" ht="15">
      <c r="A179" s="64"/>
      <c r="B179" s="250"/>
      <c r="C179" s="250"/>
      <c r="D179" s="250"/>
      <c r="E179" s="251"/>
      <c r="F179" s="251"/>
      <c r="G179" s="160"/>
      <c r="H179" s="157"/>
      <c r="I179" s="153" t="str">
        <f>IF(G179="","",IF(H179&gt;M179,1,IF(AND(H179=M179,G179&gt;N179),1,IF(AND(H179=M179,G179=N179),0.5,""))))</f>
        <v/>
      </c>
      <c r="J179" s="156"/>
      <c r="K179" s="247" t="str">
        <f>IF(N179="","",IF(M179&gt;H179,1,IF(AND(M179=H179,N179&gt;G179),1,IF(AND(M179=H179,N179=G179),0.5,""))))</f>
        <v/>
      </c>
      <c r="L179" s="247"/>
      <c r="M179" s="43" t="str">
        <f>IF(AND(N179="",H179=""),"",4-H179)</f>
        <v/>
      </c>
      <c r="N179" s="252"/>
      <c r="O179" s="252"/>
      <c r="P179" s="253"/>
      <c r="Q179" s="253"/>
      <c r="R179" s="253"/>
      <c r="S179" s="157"/>
      <c r="T179" s="64"/>
    </row>
    <row r="180" spans="1:20" ht="15">
      <c r="A180" s="64"/>
      <c r="B180" s="254"/>
      <c r="C180" s="254"/>
      <c r="D180" s="254"/>
      <c r="E180" s="251"/>
      <c r="F180" s="251"/>
      <c r="G180" s="160"/>
      <c r="H180" s="157"/>
      <c r="I180" s="153" t="str">
        <f aca="true" t="shared" si="62" ref="I180:I182">IF(G180="","",IF(H180&gt;M180,1,IF(AND(H180=M180,G180&gt;N180),1,IF(AND(H180=M180,G180=N180),0.5,""))))</f>
        <v/>
      </c>
      <c r="J180" s="156"/>
      <c r="K180" s="247" t="str">
        <f aca="true" t="shared" si="63" ref="K180:K182">IF(N180="","",IF(M180&gt;H180,1,IF(AND(M180=H180,N180&gt;G180),1,IF(AND(M180=H180,N180=G180),0.5,""))))</f>
        <v/>
      </c>
      <c r="L180" s="247"/>
      <c r="M180" s="43" t="str">
        <f aca="true" t="shared" si="64" ref="M180:M182">IF(AND(N180="",H180=""),"",4-H180)</f>
        <v/>
      </c>
      <c r="N180" s="252"/>
      <c r="O180" s="252"/>
      <c r="P180" s="253"/>
      <c r="Q180" s="253"/>
      <c r="R180" s="253"/>
      <c r="S180" s="157"/>
      <c r="T180" s="64"/>
    </row>
    <row r="181" spans="1:20" ht="15">
      <c r="A181" s="64"/>
      <c r="B181" s="254"/>
      <c r="C181" s="254"/>
      <c r="D181" s="254"/>
      <c r="E181" s="251"/>
      <c r="F181" s="251"/>
      <c r="G181" s="160"/>
      <c r="H181" s="157"/>
      <c r="I181" s="153" t="str">
        <f t="shared" si="62"/>
        <v/>
      </c>
      <c r="J181" s="156"/>
      <c r="K181" s="247" t="str">
        <f t="shared" si="63"/>
        <v/>
      </c>
      <c r="L181" s="247"/>
      <c r="M181" s="43" t="str">
        <f t="shared" si="64"/>
        <v/>
      </c>
      <c r="N181" s="252"/>
      <c r="O181" s="252"/>
      <c r="P181" s="253"/>
      <c r="Q181" s="253"/>
      <c r="R181" s="253"/>
      <c r="S181" s="157"/>
      <c r="T181" s="64"/>
    </row>
    <row r="182" spans="1:20" ht="15">
      <c r="A182" s="64"/>
      <c r="B182" s="255"/>
      <c r="C182" s="255"/>
      <c r="D182" s="255"/>
      <c r="E182" s="256"/>
      <c r="F182" s="256"/>
      <c r="G182" s="159"/>
      <c r="H182" s="158"/>
      <c r="I182" s="162" t="str">
        <f t="shared" si="62"/>
        <v/>
      </c>
      <c r="J182" s="156"/>
      <c r="K182" s="257" t="str">
        <f t="shared" si="63"/>
        <v/>
      </c>
      <c r="L182" s="257"/>
      <c r="M182" s="44" t="str">
        <f t="shared" si="64"/>
        <v/>
      </c>
      <c r="N182" s="258"/>
      <c r="O182" s="258"/>
      <c r="P182" s="259"/>
      <c r="Q182" s="259"/>
      <c r="R182" s="259"/>
      <c r="S182" s="158"/>
      <c r="T182" s="64"/>
    </row>
    <row r="183" spans="1:20" ht="15">
      <c r="A183" s="64"/>
      <c r="B183" s="247"/>
      <c r="C183" s="247"/>
      <c r="D183" s="247"/>
      <c r="E183" s="247"/>
      <c r="F183" s="247"/>
      <c r="G183" s="153" t="str">
        <f>IF(SUM(G179:G182)=0,"",SUM(G179:G182))</f>
        <v/>
      </c>
      <c r="H183" s="153" t="str">
        <f>IF(SUM(H179:H182)=0,"",SUM(H179:H182))</f>
        <v/>
      </c>
      <c r="I183" s="153" t="str">
        <f>IF(G183="","",IF(OR(G183&gt;N183,AND(N183="",G183&lt;&gt;"")),2,IF(G183=N183,1,"")))</f>
        <v/>
      </c>
      <c r="J183" s="153"/>
      <c r="K183" s="247" t="str">
        <f>IF(N183="","",IF(OR(N183&gt;G183,AND(G183="",N183&lt;&gt;"")),2,IF(N183=G183,1,"")))</f>
        <v/>
      </c>
      <c r="L183" s="247"/>
      <c r="M183" s="153" t="str">
        <f>IF(SUM(M179:M182)=0,"",SUM(M179:M182))</f>
        <v/>
      </c>
      <c r="N183" s="247" t="str">
        <f aca="true" t="shared" si="65" ref="N183:O183">IF(SUM(N179:N182)=0,"",SUM(N179:N182))</f>
        <v/>
      </c>
      <c r="O183" s="247" t="str">
        <f t="shared" si="65"/>
        <v/>
      </c>
      <c r="P183" s="261"/>
      <c r="Q183" s="261"/>
      <c r="R183" s="261"/>
      <c r="S183" s="261"/>
      <c r="T183" s="64"/>
    </row>
    <row r="184" spans="1:20" ht="15">
      <c r="A184" s="161"/>
      <c r="B184" s="157"/>
      <c r="C184" s="254"/>
      <c r="D184" s="254"/>
      <c r="E184" s="254"/>
      <c r="F184" s="254"/>
      <c r="G184" s="254"/>
      <c r="H184" s="254"/>
      <c r="I184" s="254"/>
      <c r="J184" s="161"/>
      <c r="K184" s="157"/>
      <c r="L184" s="254"/>
      <c r="M184" s="254"/>
      <c r="N184" s="254"/>
      <c r="O184" s="254"/>
      <c r="P184" s="254"/>
      <c r="Q184" s="254"/>
      <c r="R184" s="254"/>
      <c r="S184" s="254"/>
      <c r="T184" s="161"/>
    </row>
    <row r="185" spans="1:20" ht="15">
      <c r="A185" s="161"/>
      <c r="B185" s="157"/>
      <c r="C185" s="254"/>
      <c r="D185" s="254"/>
      <c r="E185" s="254"/>
      <c r="F185" s="254"/>
      <c r="G185" s="254"/>
      <c r="H185" s="254"/>
      <c r="I185" s="254"/>
      <c r="J185" s="161"/>
      <c r="K185" s="157"/>
      <c r="L185" s="254"/>
      <c r="M185" s="254"/>
      <c r="N185" s="254"/>
      <c r="O185" s="254"/>
      <c r="P185" s="254"/>
      <c r="Q185" s="254"/>
      <c r="R185" s="254"/>
      <c r="S185" s="254"/>
      <c r="T185" s="161"/>
    </row>
    <row r="186" spans="1:20" ht="4.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2:19" ht="15">
      <c r="B187" s="155" t="s">
        <v>38</v>
      </c>
      <c r="D187" s="153">
        <f>B18</f>
        <v>16</v>
      </c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</row>
    <row r="188" spans="2:5" ht="9.75" customHeight="1">
      <c r="B188" s="155"/>
      <c r="D188" s="153"/>
      <c r="E188" s="153"/>
    </row>
    <row r="189" spans="2:19" ht="18.75">
      <c r="B189" s="248" t="str">
        <f>C18</f>
        <v>Königswarthaer SV 1990</v>
      </c>
      <c r="C189" s="248"/>
      <c r="D189" s="248"/>
      <c r="E189" s="248"/>
      <c r="F189" s="248"/>
      <c r="G189" s="248"/>
      <c r="H189" s="248"/>
      <c r="I189" s="163">
        <f>IF(SUM(G190:G193)=0,0,SUM(I190:I194))</f>
        <v>0</v>
      </c>
      <c r="J189" s="152" t="s">
        <v>8</v>
      </c>
      <c r="K189" s="249">
        <f>IF(SUM(N190:O193)=0,0,SUM(K190:L194))</f>
        <v>0</v>
      </c>
      <c r="L189" s="249"/>
      <c r="M189" s="248" t="str">
        <f>F18</f>
        <v>VfB Hellerau-Klotzsche</v>
      </c>
      <c r="N189" s="248"/>
      <c r="O189" s="248"/>
      <c r="P189" s="248"/>
      <c r="Q189" s="248"/>
      <c r="R189" s="248"/>
      <c r="S189" s="248"/>
    </row>
    <row r="190" spans="1:20" ht="15">
      <c r="A190" s="64"/>
      <c r="B190" s="250"/>
      <c r="C190" s="250"/>
      <c r="D190" s="250"/>
      <c r="E190" s="251"/>
      <c r="F190" s="251"/>
      <c r="G190" s="160"/>
      <c r="H190" s="157"/>
      <c r="I190" s="153" t="str">
        <f>IF(G190="","",IF(H190&gt;M190,1,IF(AND(H190=M190,G190&gt;N190),1,IF(AND(H190=M190,G190=N190),0.5,""))))</f>
        <v/>
      </c>
      <c r="J190" s="156"/>
      <c r="K190" s="247" t="str">
        <f>IF(N190="","",IF(M190&gt;H190,1,IF(AND(M190=H190,N190&gt;G190),1,IF(AND(M190=H190,N190=G190),0.5,""))))</f>
        <v/>
      </c>
      <c r="L190" s="247"/>
      <c r="M190" s="43" t="str">
        <f>IF(AND(N190="",H190=""),"",4-H190)</f>
        <v/>
      </c>
      <c r="N190" s="252"/>
      <c r="O190" s="252"/>
      <c r="P190" s="253"/>
      <c r="Q190" s="253"/>
      <c r="R190" s="253"/>
      <c r="S190" s="157"/>
      <c r="T190" s="64"/>
    </row>
    <row r="191" spans="1:20" ht="15">
      <c r="A191" s="64"/>
      <c r="B191" s="254"/>
      <c r="C191" s="254"/>
      <c r="D191" s="254"/>
      <c r="E191" s="251"/>
      <c r="F191" s="251"/>
      <c r="G191" s="160"/>
      <c r="H191" s="157"/>
      <c r="I191" s="153" t="str">
        <f aca="true" t="shared" si="66" ref="I191:I193">IF(G191="","",IF(H191&gt;M191,1,IF(AND(H191=M191,G191&gt;N191),1,IF(AND(H191=M191,G191=N191),0.5,""))))</f>
        <v/>
      </c>
      <c r="J191" s="156"/>
      <c r="K191" s="247" t="str">
        <f aca="true" t="shared" si="67" ref="K191:K193">IF(N191="","",IF(M191&gt;H191,1,IF(AND(M191=H191,N191&gt;G191),1,IF(AND(M191=H191,N191=G191),0.5,""))))</f>
        <v/>
      </c>
      <c r="L191" s="247"/>
      <c r="M191" s="43" t="str">
        <f aca="true" t="shared" si="68" ref="M191:M193">IF(AND(N191="",H191=""),"",4-H191)</f>
        <v/>
      </c>
      <c r="N191" s="252"/>
      <c r="O191" s="252"/>
      <c r="P191" s="253"/>
      <c r="Q191" s="253"/>
      <c r="R191" s="253"/>
      <c r="S191" s="157"/>
      <c r="T191" s="64"/>
    </row>
    <row r="192" spans="1:20" ht="15">
      <c r="A192" s="64"/>
      <c r="B192" s="254"/>
      <c r="C192" s="254"/>
      <c r="D192" s="254"/>
      <c r="E192" s="251"/>
      <c r="F192" s="251"/>
      <c r="G192" s="160"/>
      <c r="H192" s="157"/>
      <c r="I192" s="153" t="str">
        <f t="shared" si="66"/>
        <v/>
      </c>
      <c r="J192" s="156"/>
      <c r="K192" s="247" t="str">
        <f t="shared" si="67"/>
        <v/>
      </c>
      <c r="L192" s="247"/>
      <c r="M192" s="43" t="str">
        <f t="shared" si="68"/>
        <v/>
      </c>
      <c r="N192" s="252"/>
      <c r="O192" s="252"/>
      <c r="P192" s="253"/>
      <c r="Q192" s="253"/>
      <c r="R192" s="253"/>
      <c r="S192" s="157"/>
      <c r="T192" s="64"/>
    </row>
    <row r="193" spans="1:20" ht="15">
      <c r="A193" s="64"/>
      <c r="B193" s="255"/>
      <c r="C193" s="255"/>
      <c r="D193" s="255"/>
      <c r="E193" s="256"/>
      <c r="F193" s="256"/>
      <c r="G193" s="159"/>
      <c r="H193" s="158"/>
      <c r="I193" s="162" t="str">
        <f t="shared" si="66"/>
        <v/>
      </c>
      <c r="J193" s="156"/>
      <c r="K193" s="257" t="str">
        <f t="shared" si="67"/>
        <v/>
      </c>
      <c r="L193" s="257"/>
      <c r="M193" s="44" t="str">
        <f t="shared" si="68"/>
        <v/>
      </c>
      <c r="N193" s="258"/>
      <c r="O193" s="258"/>
      <c r="P193" s="259"/>
      <c r="Q193" s="259"/>
      <c r="R193" s="259"/>
      <c r="S193" s="158"/>
      <c r="T193" s="64"/>
    </row>
    <row r="194" spans="1:20" ht="15">
      <c r="A194" s="64"/>
      <c r="B194" s="247"/>
      <c r="C194" s="247"/>
      <c r="D194" s="247"/>
      <c r="E194" s="247"/>
      <c r="F194" s="247"/>
      <c r="G194" s="153" t="str">
        <f>IF(SUM(G190:G193)=0,"",SUM(G190:G193))</f>
        <v/>
      </c>
      <c r="H194" s="153" t="str">
        <f>IF(SUM(H190:H193)=0,"",SUM(H190:H193))</f>
        <v/>
      </c>
      <c r="I194" s="153" t="str">
        <f>IF(G194="","",IF(OR(G194&gt;N194,AND(N194="",G194&lt;&gt;"")),2,IF(G194=N194,1,"")))</f>
        <v/>
      </c>
      <c r="J194" s="153"/>
      <c r="K194" s="247" t="str">
        <f>IF(N194="","",IF(OR(N194&gt;G194,AND(G194="",N194&lt;&gt;"")),2,IF(N194=G194,1,"")))</f>
        <v/>
      </c>
      <c r="L194" s="247"/>
      <c r="M194" s="153" t="str">
        <f>IF(SUM(M190:M193)=0,"",SUM(M190:M193))</f>
        <v/>
      </c>
      <c r="N194" s="247" t="str">
        <f aca="true" t="shared" si="69" ref="N194:O194">IF(SUM(N190:N193)=0,"",SUM(N190:N193))</f>
        <v/>
      </c>
      <c r="O194" s="247" t="str">
        <f t="shared" si="69"/>
        <v/>
      </c>
      <c r="P194" s="261"/>
      <c r="Q194" s="261"/>
      <c r="R194" s="261"/>
      <c r="S194" s="261"/>
      <c r="T194" s="64"/>
    </row>
    <row r="195" spans="1:20" ht="15">
      <c r="A195" s="161"/>
      <c r="B195" s="157"/>
      <c r="C195" s="254"/>
      <c r="D195" s="254"/>
      <c r="E195" s="254"/>
      <c r="F195" s="254"/>
      <c r="G195" s="254"/>
      <c r="H195" s="254"/>
      <c r="I195" s="254"/>
      <c r="J195" s="161"/>
      <c r="K195" s="157"/>
      <c r="L195" s="254"/>
      <c r="M195" s="254"/>
      <c r="N195" s="254"/>
      <c r="O195" s="254"/>
      <c r="P195" s="254"/>
      <c r="Q195" s="254"/>
      <c r="R195" s="254"/>
      <c r="S195" s="254"/>
      <c r="T195" s="161"/>
    </row>
    <row r="196" spans="1:20" ht="15">
      <c r="A196" s="161"/>
      <c r="B196" s="157"/>
      <c r="C196" s="254"/>
      <c r="D196" s="254"/>
      <c r="E196" s="254"/>
      <c r="F196" s="254"/>
      <c r="G196" s="254"/>
      <c r="H196" s="254"/>
      <c r="I196" s="254"/>
      <c r="J196" s="161"/>
      <c r="K196" s="157"/>
      <c r="L196" s="254"/>
      <c r="M196" s="254"/>
      <c r="N196" s="254"/>
      <c r="O196" s="254"/>
      <c r="P196" s="254"/>
      <c r="Q196" s="254"/>
      <c r="R196" s="254"/>
      <c r="S196" s="254"/>
      <c r="T196" s="161"/>
    </row>
  </sheetData>
  <mergeCells count="580">
    <mergeCell ref="C196:I196"/>
    <mergeCell ref="L196:S196"/>
    <mergeCell ref="B194:F194"/>
    <mergeCell ref="K194:L194"/>
    <mergeCell ref="N194:O194"/>
    <mergeCell ref="P194:S194"/>
    <mergeCell ref="C195:I195"/>
    <mergeCell ref="L195:S195"/>
    <mergeCell ref="B192:D192"/>
    <mergeCell ref="E192:F192"/>
    <mergeCell ref="K192:L192"/>
    <mergeCell ref="N192:O192"/>
    <mergeCell ref="P192:R192"/>
    <mergeCell ref="B193:D193"/>
    <mergeCell ref="E193:F193"/>
    <mergeCell ref="K193:L193"/>
    <mergeCell ref="N193:O193"/>
    <mergeCell ref="P193:R193"/>
    <mergeCell ref="B190:D190"/>
    <mergeCell ref="E190:F190"/>
    <mergeCell ref="K190:L190"/>
    <mergeCell ref="N190:O190"/>
    <mergeCell ref="P190:R190"/>
    <mergeCell ref="B191:D191"/>
    <mergeCell ref="E191:F191"/>
    <mergeCell ref="K191:L191"/>
    <mergeCell ref="N191:O191"/>
    <mergeCell ref="P191:R191"/>
    <mergeCell ref="C185:I185"/>
    <mergeCell ref="L185:S185"/>
    <mergeCell ref="E187:S187"/>
    <mergeCell ref="B189:H189"/>
    <mergeCell ref="K189:L189"/>
    <mergeCell ref="M189:S189"/>
    <mergeCell ref="B183:F183"/>
    <mergeCell ref="K183:L183"/>
    <mergeCell ref="N183:O183"/>
    <mergeCell ref="P183:S183"/>
    <mergeCell ref="C184:I184"/>
    <mergeCell ref="L184:S184"/>
    <mergeCell ref="B181:D181"/>
    <mergeCell ref="E181:F181"/>
    <mergeCell ref="K181:L181"/>
    <mergeCell ref="N181:O181"/>
    <mergeCell ref="P181:R181"/>
    <mergeCell ref="B182:D182"/>
    <mergeCell ref="E182:F182"/>
    <mergeCell ref="K182:L182"/>
    <mergeCell ref="N182:O182"/>
    <mergeCell ref="P182:R182"/>
    <mergeCell ref="B179:D179"/>
    <mergeCell ref="E179:F179"/>
    <mergeCell ref="K179:L179"/>
    <mergeCell ref="N179:O179"/>
    <mergeCell ref="P179:R179"/>
    <mergeCell ref="B180:D180"/>
    <mergeCell ref="E180:F180"/>
    <mergeCell ref="K180:L180"/>
    <mergeCell ref="N180:O180"/>
    <mergeCell ref="P180:R180"/>
    <mergeCell ref="C174:I174"/>
    <mergeCell ref="L174:S174"/>
    <mergeCell ref="E176:S176"/>
    <mergeCell ref="B178:H178"/>
    <mergeCell ref="K178:L178"/>
    <mergeCell ref="M178:S178"/>
    <mergeCell ref="B172:F172"/>
    <mergeCell ref="K172:L172"/>
    <mergeCell ref="N172:O172"/>
    <mergeCell ref="P172:S172"/>
    <mergeCell ref="C173:I173"/>
    <mergeCell ref="L173:S173"/>
    <mergeCell ref="B170:D170"/>
    <mergeCell ref="E170:F170"/>
    <mergeCell ref="K170:L170"/>
    <mergeCell ref="N170:O170"/>
    <mergeCell ref="P170:R170"/>
    <mergeCell ref="B171:D171"/>
    <mergeCell ref="E171:F171"/>
    <mergeCell ref="K171:L171"/>
    <mergeCell ref="N171:O171"/>
    <mergeCell ref="P171:R171"/>
    <mergeCell ref="B168:D168"/>
    <mergeCell ref="E168:F168"/>
    <mergeCell ref="K168:L168"/>
    <mergeCell ref="N168:O168"/>
    <mergeCell ref="P168:R168"/>
    <mergeCell ref="B169:D169"/>
    <mergeCell ref="E169:F169"/>
    <mergeCell ref="K169:L169"/>
    <mergeCell ref="N169:O169"/>
    <mergeCell ref="P169:R169"/>
    <mergeCell ref="C163:I163"/>
    <mergeCell ref="L163:S163"/>
    <mergeCell ref="E165:S165"/>
    <mergeCell ref="B167:H167"/>
    <mergeCell ref="K167:L167"/>
    <mergeCell ref="M167:S167"/>
    <mergeCell ref="B161:F161"/>
    <mergeCell ref="K161:L161"/>
    <mergeCell ref="N161:O161"/>
    <mergeCell ref="P161:S161"/>
    <mergeCell ref="C162:I162"/>
    <mergeCell ref="L162:S162"/>
    <mergeCell ref="B159:D159"/>
    <mergeCell ref="E159:F159"/>
    <mergeCell ref="K159:L159"/>
    <mergeCell ref="N159:O159"/>
    <mergeCell ref="P159:R159"/>
    <mergeCell ref="B160:D160"/>
    <mergeCell ref="E160:F160"/>
    <mergeCell ref="K160:L160"/>
    <mergeCell ref="N160:O160"/>
    <mergeCell ref="P160:R160"/>
    <mergeCell ref="B157:D157"/>
    <mergeCell ref="E157:F157"/>
    <mergeCell ref="K157:L157"/>
    <mergeCell ref="N157:O157"/>
    <mergeCell ref="P157:R157"/>
    <mergeCell ref="B158:D158"/>
    <mergeCell ref="E158:F158"/>
    <mergeCell ref="K158:L158"/>
    <mergeCell ref="N158:O158"/>
    <mergeCell ref="P158:R158"/>
    <mergeCell ref="C152:I152"/>
    <mergeCell ref="L152:S152"/>
    <mergeCell ref="E154:S154"/>
    <mergeCell ref="B156:H156"/>
    <mergeCell ref="K156:L156"/>
    <mergeCell ref="M156:S156"/>
    <mergeCell ref="B150:F150"/>
    <mergeCell ref="K150:L150"/>
    <mergeCell ref="N150:O150"/>
    <mergeCell ref="P150:S150"/>
    <mergeCell ref="C151:I151"/>
    <mergeCell ref="L151:S151"/>
    <mergeCell ref="B148:D148"/>
    <mergeCell ref="E148:F148"/>
    <mergeCell ref="K148:L148"/>
    <mergeCell ref="N148:O148"/>
    <mergeCell ref="P148:R148"/>
    <mergeCell ref="B149:D149"/>
    <mergeCell ref="E149:F149"/>
    <mergeCell ref="K149:L149"/>
    <mergeCell ref="N149:O149"/>
    <mergeCell ref="P149:R149"/>
    <mergeCell ref="B146:D146"/>
    <mergeCell ref="E146:F146"/>
    <mergeCell ref="K146:L146"/>
    <mergeCell ref="N146:O146"/>
    <mergeCell ref="P146:R146"/>
    <mergeCell ref="B147:D147"/>
    <mergeCell ref="E147:F147"/>
    <mergeCell ref="K147:L147"/>
    <mergeCell ref="N147:O147"/>
    <mergeCell ref="P147:R147"/>
    <mergeCell ref="C141:I141"/>
    <mergeCell ref="L141:S141"/>
    <mergeCell ref="E143:S143"/>
    <mergeCell ref="B145:H145"/>
    <mergeCell ref="K145:L145"/>
    <mergeCell ref="M145:S145"/>
    <mergeCell ref="B139:F139"/>
    <mergeCell ref="K139:L139"/>
    <mergeCell ref="N139:O139"/>
    <mergeCell ref="P139:S139"/>
    <mergeCell ref="C140:I140"/>
    <mergeCell ref="L140:S140"/>
    <mergeCell ref="B137:D137"/>
    <mergeCell ref="E137:F137"/>
    <mergeCell ref="K137:L137"/>
    <mergeCell ref="N137:O137"/>
    <mergeCell ref="P137:R137"/>
    <mergeCell ref="B138:D138"/>
    <mergeCell ref="E138:F138"/>
    <mergeCell ref="K138:L138"/>
    <mergeCell ref="N138:O138"/>
    <mergeCell ref="P138:R138"/>
    <mergeCell ref="B135:D135"/>
    <mergeCell ref="E135:F135"/>
    <mergeCell ref="K135:L135"/>
    <mergeCell ref="N135:O135"/>
    <mergeCell ref="P135:R135"/>
    <mergeCell ref="B136:D136"/>
    <mergeCell ref="E136:F136"/>
    <mergeCell ref="K136:L136"/>
    <mergeCell ref="N136:O136"/>
    <mergeCell ref="P136:R136"/>
    <mergeCell ref="C130:I130"/>
    <mergeCell ref="L130:S130"/>
    <mergeCell ref="E132:S132"/>
    <mergeCell ref="B134:H134"/>
    <mergeCell ref="K134:L134"/>
    <mergeCell ref="M134:S134"/>
    <mergeCell ref="B128:F128"/>
    <mergeCell ref="K128:L128"/>
    <mergeCell ref="N128:O128"/>
    <mergeCell ref="P128:S128"/>
    <mergeCell ref="C129:I129"/>
    <mergeCell ref="L129:S129"/>
    <mergeCell ref="B126:D126"/>
    <mergeCell ref="E126:F126"/>
    <mergeCell ref="K126:L126"/>
    <mergeCell ref="N126:O126"/>
    <mergeCell ref="P126:R126"/>
    <mergeCell ref="B127:D127"/>
    <mergeCell ref="E127:F127"/>
    <mergeCell ref="K127:L127"/>
    <mergeCell ref="N127:O127"/>
    <mergeCell ref="P127:R127"/>
    <mergeCell ref="B124:D124"/>
    <mergeCell ref="E124:F124"/>
    <mergeCell ref="K124:L124"/>
    <mergeCell ref="N124:O124"/>
    <mergeCell ref="P124:R124"/>
    <mergeCell ref="B125:D125"/>
    <mergeCell ref="E125:F125"/>
    <mergeCell ref="K125:L125"/>
    <mergeCell ref="N125:O125"/>
    <mergeCell ref="P125:R125"/>
    <mergeCell ref="C118:I118"/>
    <mergeCell ref="L118:S118"/>
    <mergeCell ref="C119:I119"/>
    <mergeCell ref="L119:S119"/>
    <mergeCell ref="E121:S121"/>
    <mergeCell ref="B123:H123"/>
    <mergeCell ref="K123:L123"/>
    <mergeCell ref="M123:S123"/>
    <mergeCell ref="B116:D116"/>
    <mergeCell ref="E116:F116"/>
    <mergeCell ref="K116:L116"/>
    <mergeCell ref="N116:O116"/>
    <mergeCell ref="P116:R116"/>
    <mergeCell ref="B117:F117"/>
    <mergeCell ref="K117:L117"/>
    <mergeCell ref="N117:O117"/>
    <mergeCell ref="P117:S117"/>
    <mergeCell ref="B114:D114"/>
    <mergeCell ref="E114:F114"/>
    <mergeCell ref="K114:L114"/>
    <mergeCell ref="N114:O114"/>
    <mergeCell ref="P114:R114"/>
    <mergeCell ref="B115:D115"/>
    <mergeCell ref="E115:F115"/>
    <mergeCell ref="K115:L115"/>
    <mergeCell ref="N115:O115"/>
    <mergeCell ref="P115:R115"/>
    <mergeCell ref="K16:L16"/>
    <mergeCell ref="S16:T16"/>
    <mergeCell ref="E110:S110"/>
    <mergeCell ref="B112:H112"/>
    <mergeCell ref="K112:L112"/>
    <mergeCell ref="M112:S112"/>
    <mergeCell ref="B113:D113"/>
    <mergeCell ref="E113:F113"/>
    <mergeCell ref="K113:L113"/>
    <mergeCell ref="N113:O113"/>
    <mergeCell ref="P113:R113"/>
    <mergeCell ref="C108:I108"/>
    <mergeCell ref="L108:S108"/>
    <mergeCell ref="C107:I107"/>
    <mergeCell ref="L107:S107"/>
    <mergeCell ref="E105:F105"/>
    <mergeCell ref="K105:L105"/>
    <mergeCell ref="N105:O105"/>
    <mergeCell ref="P105:R105"/>
    <mergeCell ref="B102:D102"/>
    <mergeCell ref="E102:F102"/>
    <mergeCell ref="K102:L102"/>
    <mergeCell ref="N102:O102"/>
    <mergeCell ref="P102:R102"/>
    <mergeCell ref="C11:D11"/>
    <mergeCell ref="F11:H11"/>
    <mergeCell ref="K11:L11"/>
    <mergeCell ref="S11:T11"/>
    <mergeCell ref="C12:D12"/>
    <mergeCell ref="F12:H12"/>
    <mergeCell ref="K12:L12"/>
    <mergeCell ref="S12:T12"/>
    <mergeCell ref="B106:F106"/>
    <mergeCell ref="K106:L106"/>
    <mergeCell ref="N106:O106"/>
    <mergeCell ref="P106:S106"/>
    <mergeCell ref="B104:D104"/>
    <mergeCell ref="E104:F104"/>
    <mergeCell ref="C17:D17"/>
    <mergeCell ref="F17:H17"/>
    <mergeCell ref="K17:L17"/>
    <mergeCell ref="S17:T17"/>
    <mergeCell ref="C18:D18"/>
    <mergeCell ref="F18:H18"/>
    <mergeCell ref="K104:L104"/>
    <mergeCell ref="N104:O104"/>
    <mergeCell ref="P104:R104"/>
    <mergeCell ref="B105:D105"/>
    <mergeCell ref="B103:D103"/>
    <mergeCell ref="E103:F103"/>
    <mergeCell ref="K103:L103"/>
    <mergeCell ref="N103:O103"/>
    <mergeCell ref="P103:R103"/>
    <mergeCell ref="C97:I97"/>
    <mergeCell ref="L97:S97"/>
    <mergeCell ref="E99:S99"/>
    <mergeCell ref="B101:H101"/>
    <mergeCell ref="K101:L101"/>
    <mergeCell ref="M101:S101"/>
    <mergeCell ref="B95:F95"/>
    <mergeCell ref="K95:L95"/>
    <mergeCell ref="N95:O95"/>
    <mergeCell ref="P95:S95"/>
    <mergeCell ref="C96:I96"/>
    <mergeCell ref="L96:S96"/>
    <mergeCell ref="B93:D93"/>
    <mergeCell ref="E93:F93"/>
    <mergeCell ref="K93:L93"/>
    <mergeCell ref="N93:O93"/>
    <mergeCell ref="P93:R93"/>
    <mergeCell ref="B94:D94"/>
    <mergeCell ref="E94:F94"/>
    <mergeCell ref="K94:L94"/>
    <mergeCell ref="N94:O94"/>
    <mergeCell ref="P94:R94"/>
    <mergeCell ref="B91:D91"/>
    <mergeCell ref="E91:F91"/>
    <mergeCell ref="K91:L91"/>
    <mergeCell ref="N91:O91"/>
    <mergeCell ref="P91:R91"/>
    <mergeCell ref="B92:D92"/>
    <mergeCell ref="E92:F92"/>
    <mergeCell ref="K92:L92"/>
    <mergeCell ref="N92:O92"/>
    <mergeCell ref="P92:R92"/>
    <mergeCell ref="C86:I86"/>
    <mergeCell ref="L86:S86"/>
    <mergeCell ref="E88:S88"/>
    <mergeCell ref="B90:H90"/>
    <mergeCell ref="K90:L90"/>
    <mergeCell ref="M90:S90"/>
    <mergeCell ref="B84:F84"/>
    <mergeCell ref="K84:L84"/>
    <mergeCell ref="N84:O84"/>
    <mergeCell ref="P84:S84"/>
    <mergeCell ref="C85:I85"/>
    <mergeCell ref="L85:S85"/>
    <mergeCell ref="B82:D82"/>
    <mergeCell ref="E82:F82"/>
    <mergeCell ref="K82:L82"/>
    <mergeCell ref="N82:O82"/>
    <mergeCell ref="P82:R82"/>
    <mergeCell ref="B83:D83"/>
    <mergeCell ref="E83:F83"/>
    <mergeCell ref="K83:L83"/>
    <mergeCell ref="N83:O83"/>
    <mergeCell ref="P83:R83"/>
    <mergeCell ref="B80:D80"/>
    <mergeCell ref="E80:F80"/>
    <mergeCell ref="K80:L80"/>
    <mergeCell ref="N80:O80"/>
    <mergeCell ref="P80:R80"/>
    <mergeCell ref="B81:D81"/>
    <mergeCell ref="E81:F81"/>
    <mergeCell ref="K81:L81"/>
    <mergeCell ref="N81:O81"/>
    <mergeCell ref="P81:R81"/>
    <mergeCell ref="C75:I75"/>
    <mergeCell ref="L75:S75"/>
    <mergeCell ref="E77:S77"/>
    <mergeCell ref="B79:H79"/>
    <mergeCell ref="K79:L79"/>
    <mergeCell ref="M79:S79"/>
    <mergeCell ref="B73:F73"/>
    <mergeCell ref="K73:L73"/>
    <mergeCell ref="N73:O73"/>
    <mergeCell ref="P73:S73"/>
    <mergeCell ref="C74:I74"/>
    <mergeCell ref="L74:S74"/>
    <mergeCell ref="B71:D71"/>
    <mergeCell ref="E71:F71"/>
    <mergeCell ref="K71:L71"/>
    <mergeCell ref="N71:O71"/>
    <mergeCell ref="P71:R71"/>
    <mergeCell ref="B72:D72"/>
    <mergeCell ref="E72:F72"/>
    <mergeCell ref="K72:L72"/>
    <mergeCell ref="N72:O72"/>
    <mergeCell ref="P72:R72"/>
    <mergeCell ref="B69:D69"/>
    <mergeCell ref="E69:F69"/>
    <mergeCell ref="K69:L69"/>
    <mergeCell ref="N69:O69"/>
    <mergeCell ref="P69:R69"/>
    <mergeCell ref="B70:D70"/>
    <mergeCell ref="E70:F70"/>
    <mergeCell ref="K70:L70"/>
    <mergeCell ref="N70:O70"/>
    <mergeCell ref="P70:R70"/>
    <mergeCell ref="C64:I64"/>
    <mergeCell ref="L64:S64"/>
    <mergeCell ref="E66:S66"/>
    <mergeCell ref="B68:H68"/>
    <mergeCell ref="K68:L68"/>
    <mergeCell ref="M68:S68"/>
    <mergeCell ref="B62:F62"/>
    <mergeCell ref="K62:L62"/>
    <mergeCell ref="N62:O62"/>
    <mergeCell ref="P62:S62"/>
    <mergeCell ref="C63:I63"/>
    <mergeCell ref="L63:S63"/>
    <mergeCell ref="B60:D60"/>
    <mergeCell ref="E60:F60"/>
    <mergeCell ref="K60:L60"/>
    <mergeCell ref="N60:O60"/>
    <mergeCell ref="P60:R60"/>
    <mergeCell ref="B61:D61"/>
    <mergeCell ref="E61:F61"/>
    <mergeCell ref="K61:L61"/>
    <mergeCell ref="N61:O61"/>
    <mergeCell ref="P61:R61"/>
    <mergeCell ref="B58:D58"/>
    <mergeCell ref="E58:F58"/>
    <mergeCell ref="K58:L58"/>
    <mergeCell ref="N58:O58"/>
    <mergeCell ref="P58:R58"/>
    <mergeCell ref="B59:D59"/>
    <mergeCell ref="E59:F59"/>
    <mergeCell ref="K59:L59"/>
    <mergeCell ref="N59:O59"/>
    <mergeCell ref="P59:R59"/>
    <mergeCell ref="C53:I53"/>
    <mergeCell ref="L53:S53"/>
    <mergeCell ref="E55:S55"/>
    <mergeCell ref="B57:H57"/>
    <mergeCell ref="K57:L57"/>
    <mergeCell ref="M57:S57"/>
    <mergeCell ref="B51:F51"/>
    <mergeCell ref="K51:L51"/>
    <mergeCell ref="N51:O51"/>
    <mergeCell ref="P51:S51"/>
    <mergeCell ref="C52:I52"/>
    <mergeCell ref="L52:S52"/>
    <mergeCell ref="B49:D49"/>
    <mergeCell ref="E49:F49"/>
    <mergeCell ref="K49:L49"/>
    <mergeCell ref="N49:O49"/>
    <mergeCell ref="P49:R49"/>
    <mergeCell ref="B50:D50"/>
    <mergeCell ref="E50:F50"/>
    <mergeCell ref="K50:L50"/>
    <mergeCell ref="N50:O50"/>
    <mergeCell ref="P50:R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C42:I42"/>
    <mergeCell ref="L42:S42"/>
    <mergeCell ref="E44:S44"/>
    <mergeCell ref="B46:H46"/>
    <mergeCell ref="K46:L46"/>
    <mergeCell ref="M46:S46"/>
    <mergeCell ref="B40:F40"/>
    <mergeCell ref="K40:L40"/>
    <mergeCell ref="N40:O40"/>
    <mergeCell ref="P40:S40"/>
    <mergeCell ref="C41:I41"/>
    <mergeCell ref="L41:S41"/>
    <mergeCell ref="B38:D38"/>
    <mergeCell ref="E38:F38"/>
    <mergeCell ref="K38:L38"/>
    <mergeCell ref="N38:O38"/>
    <mergeCell ref="P38:R38"/>
    <mergeCell ref="B39:D39"/>
    <mergeCell ref="E39:F39"/>
    <mergeCell ref="K39:L39"/>
    <mergeCell ref="N39:O39"/>
    <mergeCell ref="P39:R39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C31:I31"/>
    <mergeCell ref="L31:S31"/>
    <mergeCell ref="E33:S33"/>
    <mergeCell ref="B35:H35"/>
    <mergeCell ref="K35:L35"/>
    <mergeCell ref="M35:S35"/>
    <mergeCell ref="B29:F29"/>
    <mergeCell ref="K29:L29"/>
    <mergeCell ref="N29:O29"/>
    <mergeCell ref="P29:S29"/>
    <mergeCell ref="C30:I30"/>
    <mergeCell ref="L30:S30"/>
    <mergeCell ref="B27:D27"/>
    <mergeCell ref="E27:F27"/>
    <mergeCell ref="K27:L27"/>
    <mergeCell ref="N27:O27"/>
    <mergeCell ref="P27:R27"/>
    <mergeCell ref="B28:D28"/>
    <mergeCell ref="E28:F28"/>
    <mergeCell ref="K28:L28"/>
    <mergeCell ref="N28:O28"/>
    <mergeCell ref="P28:R28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C10:D10"/>
    <mergeCell ref="F10:H10"/>
    <mergeCell ref="K10:L10"/>
    <mergeCell ref="S10:T10"/>
    <mergeCell ref="E22:S22"/>
    <mergeCell ref="B24:H24"/>
    <mergeCell ref="K24:L24"/>
    <mergeCell ref="M24:S24"/>
    <mergeCell ref="C13:D13"/>
    <mergeCell ref="F13:H13"/>
    <mergeCell ref="K13:L13"/>
    <mergeCell ref="S13:T13"/>
    <mergeCell ref="C14:D14"/>
    <mergeCell ref="F14:H14"/>
    <mergeCell ref="K14:L14"/>
    <mergeCell ref="S14:T14"/>
    <mergeCell ref="K18:L18"/>
    <mergeCell ref="S18:T18"/>
    <mergeCell ref="C15:D15"/>
    <mergeCell ref="F15:H15"/>
    <mergeCell ref="K15:L15"/>
    <mergeCell ref="S15:T15"/>
    <mergeCell ref="C16:D16"/>
    <mergeCell ref="F16:H16"/>
    <mergeCell ref="C8:D8"/>
    <mergeCell ref="F8:H8"/>
    <mergeCell ref="K8:L8"/>
    <mergeCell ref="S8:T8"/>
    <mergeCell ref="C9:D9"/>
    <mergeCell ref="F9:H9"/>
    <mergeCell ref="K9:L9"/>
    <mergeCell ref="S9:T9"/>
    <mergeCell ref="C6:D6"/>
    <mergeCell ref="F6:H6"/>
    <mergeCell ref="K6:L6"/>
    <mergeCell ref="S6:T6"/>
    <mergeCell ref="C7:D7"/>
    <mergeCell ref="F7:H7"/>
    <mergeCell ref="K7:L7"/>
    <mergeCell ref="S7:T7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</mergeCells>
  <conditionalFormatting sqref="N36:O39">
    <cfRule type="cellIs" priority="34" dxfId="2" operator="greaterThan">
      <formula>569</formula>
    </cfRule>
    <cfRule type="cellIs" priority="35" dxfId="1" operator="between">
      <formula>540</formula>
      <formula>569</formula>
    </cfRule>
    <cfRule type="cellIs" priority="36" dxfId="0" operator="between">
      <formula>510</formula>
      <formula>539</formula>
    </cfRule>
  </conditionalFormatting>
  <conditionalFormatting sqref="N47:O50 N58:O61 N69:O72">
    <cfRule type="cellIs" priority="31" dxfId="2" operator="greaterThan">
      <formula>569</formula>
    </cfRule>
    <cfRule type="cellIs" priority="32" dxfId="1" operator="between">
      <formula>540</formula>
      <formula>569</formula>
    </cfRule>
    <cfRule type="cellIs" priority="33" dxfId="0" operator="between">
      <formula>510</formula>
      <formula>539</formula>
    </cfRule>
  </conditionalFormatting>
  <conditionalFormatting sqref="N80:O83 N91:O94 N102:O105">
    <cfRule type="cellIs" priority="28" dxfId="2" operator="greaterThan">
      <formula>569</formula>
    </cfRule>
    <cfRule type="cellIs" priority="29" dxfId="1" operator="between">
      <formula>540</formula>
      <formula>569</formula>
    </cfRule>
    <cfRule type="cellIs" priority="30" dxfId="0" operator="between">
      <formula>510</formula>
      <formula>539</formula>
    </cfRule>
  </conditionalFormatting>
  <conditionalFormatting sqref="G102:G105">
    <cfRule type="cellIs" priority="25" dxfId="2" operator="greaterThan">
      <formula>569</formula>
    </cfRule>
    <cfRule type="cellIs" priority="26" dxfId="1" operator="between">
      <formula>540</formula>
      <formula>569</formula>
    </cfRule>
    <cfRule type="cellIs" priority="27" dxfId="0" operator="between">
      <formula>510</formula>
      <formula>539</formula>
    </cfRule>
  </conditionalFormatting>
  <conditionalFormatting sqref="G91:G94 G80:G83 G69:G72 G58:G61">
    <cfRule type="cellIs" priority="22" dxfId="2" operator="greaterThan">
      <formula>569</formula>
    </cfRule>
    <cfRule type="cellIs" priority="23" dxfId="1" operator="between">
      <formula>540</formula>
      <formula>569</formula>
    </cfRule>
    <cfRule type="cellIs" priority="24" dxfId="0" operator="between">
      <formula>510</formula>
      <formula>539</formula>
    </cfRule>
  </conditionalFormatting>
  <conditionalFormatting sqref="G36:G39 G47:G50 G25:G28 N25:O28">
    <cfRule type="cellIs" priority="19" dxfId="2" operator="greaterThan">
      <formula>569</formula>
    </cfRule>
    <cfRule type="cellIs" priority="20" dxfId="1" operator="between">
      <formula>540</formula>
      <formula>569</formula>
    </cfRule>
    <cfRule type="cellIs" priority="21" dxfId="0" operator="between">
      <formula>510</formula>
      <formula>539</formula>
    </cfRule>
  </conditionalFormatting>
  <conditionalFormatting sqref="N124:O127">
    <cfRule type="cellIs" priority="16" dxfId="2" operator="greaterThan">
      <formula>569</formula>
    </cfRule>
    <cfRule type="cellIs" priority="17" dxfId="1" operator="between">
      <formula>540</formula>
      <formula>569</formula>
    </cfRule>
    <cfRule type="cellIs" priority="18" dxfId="0" operator="between">
      <formula>510</formula>
      <formula>539</formula>
    </cfRule>
  </conditionalFormatting>
  <conditionalFormatting sqref="N135:O138 N146:O149 N157:O160">
    <cfRule type="cellIs" priority="13" dxfId="2" operator="greaterThan">
      <formula>569</formula>
    </cfRule>
    <cfRule type="cellIs" priority="14" dxfId="1" operator="between">
      <formula>540</formula>
      <formula>569</formula>
    </cfRule>
    <cfRule type="cellIs" priority="15" dxfId="0" operator="between">
      <formula>510</formula>
      <formula>539</formula>
    </cfRule>
  </conditionalFormatting>
  <conditionalFormatting sqref="N168:O171 N179:O182 N190:O193">
    <cfRule type="cellIs" priority="10" dxfId="2" operator="greaterThan">
      <formula>569</formula>
    </cfRule>
    <cfRule type="cellIs" priority="11" dxfId="1" operator="between">
      <formula>540</formula>
      <formula>569</formula>
    </cfRule>
    <cfRule type="cellIs" priority="12" dxfId="0" operator="between">
      <formula>510</formula>
      <formula>539</formula>
    </cfRule>
  </conditionalFormatting>
  <conditionalFormatting sqref="G190:G193">
    <cfRule type="cellIs" priority="7" dxfId="2" operator="greaterThan">
      <formula>569</formula>
    </cfRule>
    <cfRule type="cellIs" priority="8" dxfId="1" operator="between">
      <formula>540</formula>
      <formula>569</formula>
    </cfRule>
    <cfRule type="cellIs" priority="9" dxfId="0" operator="between">
      <formula>510</formula>
      <formula>539</formula>
    </cfRule>
  </conditionalFormatting>
  <conditionalFormatting sqref="G179:G182 G168:G171 G157:G160 G146:G149">
    <cfRule type="cellIs" priority="4" dxfId="2" operator="greaterThan">
      <formula>569</formula>
    </cfRule>
    <cfRule type="cellIs" priority="5" dxfId="1" operator="between">
      <formula>540</formula>
      <formula>569</formula>
    </cfRule>
    <cfRule type="cellIs" priority="6" dxfId="0" operator="between">
      <formula>510</formula>
      <formula>539</formula>
    </cfRule>
  </conditionalFormatting>
  <conditionalFormatting sqref="G124:G127 G135:G138 G113:G116 N113:O116">
    <cfRule type="cellIs" priority="1" dxfId="2" operator="greaterThan">
      <formula>569</formula>
    </cfRule>
    <cfRule type="cellIs" priority="2" dxfId="1" operator="between">
      <formula>540</formula>
      <formula>569</formula>
    </cfRule>
    <cfRule type="cellIs" priority="3" dxfId="0" operator="between">
      <formula>510</formula>
      <formula>539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8" r:id="rId1"/>
  <rowBreaks count="3" manualBreakCount="3">
    <brk id="42" max="16383" man="1"/>
    <brk id="97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0"/>
  <sheetViews>
    <sheetView workbookViewId="0" topLeftCell="A1">
      <selection activeCell="I3" sqref="I3"/>
    </sheetView>
  </sheetViews>
  <sheetFormatPr defaultColWidth="11.5546875" defaultRowHeight="15"/>
  <cols>
    <col min="1" max="1" width="1.33203125" style="42" customWidth="1"/>
    <col min="2" max="2" width="2.77734375" style="47" customWidth="1"/>
    <col min="3" max="3" width="10.77734375" style="42" customWidth="1"/>
    <col min="4" max="4" width="3.77734375" style="65" customWidth="1"/>
    <col min="5" max="5" width="1.33203125" style="65" customWidth="1"/>
    <col min="6" max="6" width="2.77734375" style="47" customWidth="1"/>
    <col min="7" max="7" width="6.77734375" style="67" customWidth="1"/>
    <col min="8" max="9" width="5.77734375" style="42" customWidth="1"/>
    <col min="10" max="10" width="1.77734375" style="42" customWidth="1"/>
    <col min="11" max="11" width="2.77734375" style="65" customWidth="1"/>
    <col min="12" max="12" width="3.77734375" style="42" customWidth="1"/>
    <col min="13" max="13" width="5.77734375" style="42" customWidth="1"/>
    <col min="14" max="14" width="1.33203125" style="42" customWidth="1"/>
    <col min="15" max="15" width="5.77734375" style="42" customWidth="1"/>
    <col min="16" max="16" width="7.3359375" style="42" customWidth="1"/>
    <col min="17" max="17" width="1.33203125" style="42" customWidth="1"/>
    <col min="18" max="18" width="7.3359375" style="42" customWidth="1"/>
    <col min="19" max="19" width="3.77734375" style="47" customWidth="1"/>
    <col min="20" max="20" width="1.33203125" style="67" customWidth="1"/>
    <col min="21" max="260" width="11.5546875" style="42" customWidth="1"/>
    <col min="261" max="261" width="5.77734375" style="42" bestFit="1" customWidth="1"/>
    <col min="262" max="262" width="11.5546875" style="42" hidden="1" customWidth="1"/>
    <col min="263" max="263" width="24.5546875" style="42" customWidth="1"/>
    <col min="264" max="264" width="1.33203125" style="42" bestFit="1" customWidth="1"/>
    <col min="265" max="265" width="11.5546875" style="42" hidden="1" customWidth="1"/>
    <col min="266" max="266" width="24.5546875" style="42" customWidth="1"/>
    <col min="267" max="267" width="4.99609375" style="42" customWidth="1"/>
    <col min="268" max="268" width="1.33203125" style="42" bestFit="1" customWidth="1"/>
    <col min="269" max="270" width="4.99609375" style="42" customWidth="1"/>
    <col min="271" max="271" width="1.33203125" style="42" bestFit="1" customWidth="1"/>
    <col min="272" max="272" width="4.99609375" style="42" customWidth="1"/>
    <col min="273" max="273" width="6.77734375" style="42" customWidth="1"/>
    <col min="274" max="274" width="1.33203125" style="42" bestFit="1" customWidth="1"/>
    <col min="275" max="275" width="6.77734375" style="42" customWidth="1"/>
    <col min="276" max="276" width="4.77734375" style="42" bestFit="1" customWidth="1"/>
    <col min="277" max="516" width="11.5546875" style="42" customWidth="1"/>
    <col min="517" max="517" width="5.77734375" style="42" bestFit="1" customWidth="1"/>
    <col min="518" max="518" width="11.5546875" style="42" hidden="1" customWidth="1"/>
    <col min="519" max="519" width="24.5546875" style="42" customWidth="1"/>
    <col min="520" max="520" width="1.33203125" style="42" bestFit="1" customWidth="1"/>
    <col min="521" max="521" width="11.5546875" style="42" hidden="1" customWidth="1"/>
    <col min="522" max="522" width="24.5546875" style="42" customWidth="1"/>
    <col min="523" max="523" width="4.99609375" style="42" customWidth="1"/>
    <col min="524" max="524" width="1.33203125" style="42" bestFit="1" customWidth="1"/>
    <col min="525" max="526" width="4.99609375" style="42" customWidth="1"/>
    <col min="527" max="527" width="1.33203125" style="42" bestFit="1" customWidth="1"/>
    <col min="528" max="528" width="4.99609375" style="42" customWidth="1"/>
    <col min="529" max="529" width="6.77734375" style="42" customWidth="1"/>
    <col min="530" max="530" width="1.33203125" style="42" bestFit="1" customWidth="1"/>
    <col min="531" max="531" width="6.77734375" style="42" customWidth="1"/>
    <col min="532" max="532" width="4.77734375" style="42" bestFit="1" customWidth="1"/>
    <col min="533" max="772" width="11.5546875" style="42" customWidth="1"/>
    <col min="773" max="773" width="5.77734375" style="42" bestFit="1" customWidth="1"/>
    <col min="774" max="774" width="11.5546875" style="42" hidden="1" customWidth="1"/>
    <col min="775" max="775" width="24.5546875" style="42" customWidth="1"/>
    <col min="776" max="776" width="1.33203125" style="42" bestFit="1" customWidth="1"/>
    <col min="777" max="777" width="11.5546875" style="42" hidden="1" customWidth="1"/>
    <col min="778" max="778" width="24.5546875" style="42" customWidth="1"/>
    <col min="779" max="779" width="4.99609375" style="42" customWidth="1"/>
    <col min="780" max="780" width="1.33203125" style="42" bestFit="1" customWidth="1"/>
    <col min="781" max="782" width="4.99609375" style="42" customWidth="1"/>
    <col min="783" max="783" width="1.33203125" style="42" bestFit="1" customWidth="1"/>
    <col min="784" max="784" width="4.99609375" style="42" customWidth="1"/>
    <col min="785" max="785" width="6.77734375" style="42" customWidth="1"/>
    <col min="786" max="786" width="1.33203125" style="42" bestFit="1" customWidth="1"/>
    <col min="787" max="787" width="6.77734375" style="42" customWidth="1"/>
    <col min="788" max="788" width="4.77734375" style="42" bestFit="1" customWidth="1"/>
    <col min="789" max="1028" width="11.5546875" style="42" customWidth="1"/>
    <col min="1029" max="1029" width="5.77734375" style="42" bestFit="1" customWidth="1"/>
    <col min="1030" max="1030" width="11.5546875" style="42" hidden="1" customWidth="1"/>
    <col min="1031" max="1031" width="24.5546875" style="42" customWidth="1"/>
    <col min="1032" max="1032" width="1.33203125" style="42" bestFit="1" customWidth="1"/>
    <col min="1033" max="1033" width="11.5546875" style="42" hidden="1" customWidth="1"/>
    <col min="1034" max="1034" width="24.5546875" style="42" customWidth="1"/>
    <col min="1035" max="1035" width="4.99609375" style="42" customWidth="1"/>
    <col min="1036" max="1036" width="1.33203125" style="42" bestFit="1" customWidth="1"/>
    <col min="1037" max="1038" width="4.99609375" style="42" customWidth="1"/>
    <col min="1039" max="1039" width="1.33203125" style="42" bestFit="1" customWidth="1"/>
    <col min="1040" max="1040" width="4.99609375" style="42" customWidth="1"/>
    <col min="1041" max="1041" width="6.77734375" style="42" customWidth="1"/>
    <col min="1042" max="1042" width="1.33203125" style="42" bestFit="1" customWidth="1"/>
    <col min="1043" max="1043" width="6.77734375" style="42" customWidth="1"/>
    <col min="1044" max="1044" width="4.77734375" style="42" bestFit="1" customWidth="1"/>
    <col min="1045" max="1284" width="11.5546875" style="42" customWidth="1"/>
    <col min="1285" max="1285" width="5.77734375" style="42" bestFit="1" customWidth="1"/>
    <col min="1286" max="1286" width="11.5546875" style="42" hidden="1" customWidth="1"/>
    <col min="1287" max="1287" width="24.5546875" style="42" customWidth="1"/>
    <col min="1288" max="1288" width="1.33203125" style="42" bestFit="1" customWidth="1"/>
    <col min="1289" max="1289" width="11.5546875" style="42" hidden="1" customWidth="1"/>
    <col min="1290" max="1290" width="24.5546875" style="42" customWidth="1"/>
    <col min="1291" max="1291" width="4.99609375" style="42" customWidth="1"/>
    <col min="1292" max="1292" width="1.33203125" style="42" bestFit="1" customWidth="1"/>
    <col min="1293" max="1294" width="4.99609375" style="42" customWidth="1"/>
    <col min="1295" max="1295" width="1.33203125" style="42" bestFit="1" customWidth="1"/>
    <col min="1296" max="1296" width="4.99609375" style="42" customWidth="1"/>
    <col min="1297" max="1297" width="6.77734375" style="42" customWidth="1"/>
    <col min="1298" max="1298" width="1.33203125" style="42" bestFit="1" customWidth="1"/>
    <col min="1299" max="1299" width="6.77734375" style="42" customWidth="1"/>
    <col min="1300" max="1300" width="4.77734375" style="42" bestFit="1" customWidth="1"/>
    <col min="1301" max="1540" width="11.5546875" style="42" customWidth="1"/>
    <col min="1541" max="1541" width="5.77734375" style="42" bestFit="1" customWidth="1"/>
    <col min="1542" max="1542" width="11.5546875" style="42" hidden="1" customWidth="1"/>
    <col min="1543" max="1543" width="24.5546875" style="42" customWidth="1"/>
    <col min="1544" max="1544" width="1.33203125" style="42" bestFit="1" customWidth="1"/>
    <col min="1545" max="1545" width="11.5546875" style="42" hidden="1" customWidth="1"/>
    <col min="1546" max="1546" width="24.5546875" style="42" customWidth="1"/>
    <col min="1547" max="1547" width="4.99609375" style="42" customWidth="1"/>
    <col min="1548" max="1548" width="1.33203125" style="42" bestFit="1" customWidth="1"/>
    <col min="1549" max="1550" width="4.99609375" style="42" customWidth="1"/>
    <col min="1551" max="1551" width="1.33203125" style="42" bestFit="1" customWidth="1"/>
    <col min="1552" max="1552" width="4.99609375" style="42" customWidth="1"/>
    <col min="1553" max="1553" width="6.77734375" style="42" customWidth="1"/>
    <col min="1554" max="1554" width="1.33203125" style="42" bestFit="1" customWidth="1"/>
    <col min="1555" max="1555" width="6.77734375" style="42" customWidth="1"/>
    <col min="1556" max="1556" width="4.77734375" style="42" bestFit="1" customWidth="1"/>
    <col min="1557" max="1796" width="11.5546875" style="42" customWidth="1"/>
    <col min="1797" max="1797" width="5.77734375" style="42" bestFit="1" customWidth="1"/>
    <col min="1798" max="1798" width="11.5546875" style="42" hidden="1" customWidth="1"/>
    <col min="1799" max="1799" width="24.5546875" style="42" customWidth="1"/>
    <col min="1800" max="1800" width="1.33203125" style="42" bestFit="1" customWidth="1"/>
    <col min="1801" max="1801" width="11.5546875" style="42" hidden="1" customWidth="1"/>
    <col min="1802" max="1802" width="24.5546875" style="42" customWidth="1"/>
    <col min="1803" max="1803" width="4.99609375" style="42" customWidth="1"/>
    <col min="1804" max="1804" width="1.33203125" style="42" bestFit="1" customWidth="1"/>
    <col min="1805" max="1806" width="4.99609375" style="42" customWidth="1"/>
    <col min="1807" max="1807" width="1.33203125" style="42" bestFit="1" customWidth="1"/>
    <col min="1808" max="1808" width="4.99609375" style="42" customWidth="1"/>
    <col min="1809" max="1809" width="6.77734375" style="42" customWidth="1"/>
    <col min="1810" max="1810" width="1.33203125" style="42" bestFit="1" customWidth="1"/>
    <col min="1811" max="1811" width="6.77734375" style="42" customWidth="1"/>
    <col min="1812" max="1812" width="4.77734375" style="42" bestFit="1" customWidth="1"/>
    <col min="1813" max="2052" width="11.5546875" style="42" customWidth="1"/>
    <col min="2053" max="2053" width="5.77734375" style="42" bestFit="1" customWidth="1"/>
    <col min="2054" max="2054" width="11.5546875" style="42" hidden="1" customWidth="1"/>
    <col min="2055" max="2055" width="24.5546875" style="42" customWidth="1"/>
    <col min="2056" max="2056" width="1.33203125" style="42" bestFit="1" customWidth="1"/>
    <col min="2057" max="2057" width="11.5546875" style="42" hidden="1" customWidth="1"/>
    <col min="2058" max="2058" width="24.5546875" style="42" customWidth="1"/>
    <col min="2059" max="2059" width="4.99609375" style="42" customWidth="1"/>
    <col min="2060" max="2060" width="1.33203125" style="42" bestFit="1" customWidth="1"/>
    <col min="2061" max="2062" width="4.99609375" style="42" customWidth="1"/>
    <col min="2063" max="2063" width="1.33203125" style="42" bestFit="1" customWidth="1"/>
    <col min="2064" max="2064" width="4.99609375" style="42" customWidth="1"/>
    <col min="2065" max="2065" width="6.77734375" style="42" customWidth="1"/>
    <col min="2066" max="2066" width="1.33203125" style="42" bestFit="1" customWidth="1"/>
    <col min="2067" max="2067" width="6.77734375" style="42" customWidth="1"/>
    <col min="2068" max="2068" width="4.77734375" style="42" bestFit="1" customWidth="1"/>
    <col min="2069" max="2308" width="11.5546875" style="42" customWidth="1"/>
    <col min="2309" max="2309" width="5.77734375" style="42" bestFit="1" customWidth="1"/>
    <col min="2310" max="2310" width="11.5546875" style="42" hidden="1" customWidth="1"/>
    <col min="2311" max="2311" width="24.5546875" style="42" customWidth="1"/>
    <col min="2312" max="2312" width="1.33203125" style="42" bestFit="1" customWidth="1"/>
    <col min="2313" max="2313" width="11.5546875" style="42" hidden="1" customWidth="1"/>
    <col min="2314" max="2314" width="24.5546875" style="42" customWidth="1"/>
    <col min="2315" max="2315" width="4.99609375" style="42" customWidth="1"/>
    <col min="2316" max="2316" width="1.33203125" style="42" bestFit="1" customWidth="1"/>
    <col min="2317" max="2318" width="4.99609375" style="42" customWidth="1"/>
    <col min="2319" max="2319" width="1.33203125" style="42" bestFit="1" customWidth="1"/>
    <col min="2320" max="2320" width="4.99609375" style="42" customWidth="1"/>
    <col min="2321" max="2321" width="6.77734375" style="42" customWidth="1"/>
    <col min="2322" max="2322" width="1.33203125" style="42" bestFit="1" customWidth="1"/>
    <col min="2323" max="2323" width="6.77734375" style="42" customWidth="1"/>
    <col min="2324" max="2324" width="4.77734375" style="42" bestFit="1" customWidth="1"/>
    <col min="2325" max="2564" width="11.5546875" style="42" customWidth="1"/>
    <col min="2565" max="2565" width="5.77734375" style="42" bestFit="1" customWidth="1"/>
    <col min="2566" max="2566" width="11.5546875" style="42" hidden="1" customWidth="1"/>
    <col min="2567" max="2567" width="24.5546875" style="42" customWidth="1"/>
    <col min="2568" max="2568" width="1.33203125" style="42" bestFit="1" customWidth="1"/>
    <col min="2569" max="2569" width="11.5546875" style="42" hidden="1" customWidth="1"/>
    <col min="2570" max="2570" width="24.5546875" style="42" customWidth="1"/>
    <col min="2571" max="2571" width="4.99609375" style="42" customWidth="1"/>
    <col min="2572" max="2572" width="1.33203125" style="42" bestFit="1" customWidth="1"/>
    <col min="2573" max="2574" width="4.99609375" style="42" customWidth="1"/>
    <col min="2575" max="2575" width="1.33203125" style="42" bestFit="1" customWidth="1"/>
    <col min="2576" max="2576" width="4.99609375" style="42" customWidth="1"/>
    <col min="2577" max="2577" width="6.77734375" style="42" customWidth="1"/>
    <col min="2578" max="2578" width="1.33203125" style="42" bestFit="1" customWidth="1"/>
    <col min="2579" max="2579" width="6.77734375" style="42" customWidth="1"/>
    <col min="2580" max="2580" width="4.77734375" style="42" bestFit="1" customWidth="1"/>
    <col min="2581" max="2820" width="11.5546875" style="42" customWidth="1"/>
    <col min="2821" max="2821" width="5.77734375" style="42" bestFit="1" customWidth="1"/>
    <col min="2822" max="2822" width="11.5546875" style="42" hidden="1" customWidth="1"/>
    <col min="2823" max="2823" width="24.5546875" style="42" customWidth="1"/>
    <col min="2824" max="2824" width="1.33203125" style="42" bestFit="1" customWidth="1"/>
    <col min="2825" max="2825" width="11.5546875" style="42" hidden="1" customWidth="1"/>
    <col min="2826" max="2826" width="24.5546875" style="42" customWidth="1"/>
    <col min="2827" max="2827" width="4.99609375" style="42" customWidth="1"/>
    <col min="2828" max="2828" width="1.33203125" style="42" bestFit="1" customWidth="1"/>
    <col min="2829" max="2830" width="4.99609375" style="42" customWidth="1"/>
    <col min="2831" max="2831" width="1.33203125" style="42" bestFit="1" customWidth="1"/>
    <col min="2832" max="2832" width="4.99609375" style="42" customWidth="1"/>
    <col min="2833" max="2833" width="6.77734375" style="42" customWidth="1"/>
    <col min="2834" max="2834" width="1.33203125" style="42" bestFit="1" customWidth="1"/>
    <col min="2835" max="2835" width="6.77734375" style="42" customWidth="1"/>
    <col min="2836" max="2836" width="4.77734375" style="42" bestFit="1" customWidth="1"/>
    <col min="2837" max="3076" width="11.5546875" style="42" customWidth="1"/>
    <col min="3077" max="3077" width="5.77734375" style="42" bestFit="1" customWidth="1"/>
    <col min="3078" max="3078" width="11.5546875" style="42" hidden="1" customWidth="1"/>
    <col min="3079" max="3079" width="24.5546875" style="42" customWidth="1"/>
    <col min="3080" max="3080" width="1.33203125" style="42" bestFit="1" customWidth="1"/>
    <col min="3081" max="3081" width="11.5546875" style="42" hidden="1" customWidth="1"/>
    <col min="3082" max="3082" width="24.5546875" style="42" customWidth="1"/>
    <col min="3083" max="3083" width="4.99609375" style="42" customWidth="1"/>
    <col min="3084" max="3084" width="1.33203125" style="42" bestFit="1" customWidth="1"/>
    <col min="3085" max="3086" width="4.99609375" style="42" customWidth="1"/>
    <col min="3087" max="3087" width="1.33203125" style="42" bestFit="1" customWidth="1"/>
    <col min="3088" max="3088" width="4.99609375" style="42" customWidth="1"/>
    <col min="3089" max="3089" width="6.77734375" style="42" customWidth="1"/>
    <col min="3090" max="3090" width="1.33203125" style="42" bestFit="1" customWidth="1"/>
    <col min="3091" max="3091" width="6.77734375" style="42" customWidth="1"/>
    <col min="3092" max="3092" width="4.77734375" style="42" bestFit="1" customWidth="1"/>
    <col min="3093" max="3332" width="11.5546875" style="42" customWidth="1"/>
    <col min="3333" max="3333" width="5.77734375" style="42" bestFit="1" customWidth="1"/>
    <col min="3334" max="3334" width="11.5546875" style="42" hidden="1" customWidth="1"/>
    <col min="3335" max="3335" width="24.5546875" style="42" customWidth="1"/>
    <col min="3336" max="3336" width="1.33203125" style="42" bestFit="1" customWidth="1"/>
    <col min="3337" max="3337" width="11.5546875" style="42" hidden="1" customWidth="1"/>
    <col min="3338" max="3338" width="24.5546875" style="42" customWidth="1"/>
    <col min="3339" max="3339" width="4.99609375" style="42" customWidth="1"/>
    <col min="3340" max="3340" width="1.33203125" style="42" bestFit="1" customWidth="1"/>
    <col min="3341" max="3342" width="4.99609375" style="42" customWidth="1"/>
    <col min="3343" max="3343" width="1.33203125" style="42" bestFit="1" customWidth="1"/>
    <col min="3344" max="3344" width="4.99609375" style="42" customWidth="1"/>
    <col min="3345" max="3345" width="6.77734375" style="42" customWidth="1"/>
    <col min="3346" max="3346" width="1.33203125" style="42" bestFit="1" customWidth="1"/>
    <col min="3347" max="3347" width="6.77734375" style="42" customWidth="1"/>
    <col min="3348" max="3348" width="4.77734375" style="42" bestFit="1" customWidth="1"/>
    <col min="3349" max="3588" width="11.5546875" style="42" customWidth="1"/>
    <col min="3589" max="3589" width="5.77734375" style="42" bestFit="1" customWidth="1"/>
    <col min="3590" max="3590" width="11.5546875" style="42" hidden="1" customWidth="1"/>
    <col min="3591" max="3591" width="24.5546875" style="42" customWidth="1"/>
    <col min="3592" max="3592" width="1.33203125" style="42" bestFit="1" customWidth="1"/>
    <col min="3593" max="3593" width="11.5546875" style="42" hidden="1" customWidth="1"/>
    <col min="3594" max="3594" width="24.5546875" style="42" customWidth="1"/>
    <col min="3595" max="3595" width="4.99609375" style="42" customWidth="1"/>
    <col min="3596" max="3596" width="1.33203125" style="42" bestFit="1" customWidth="1"/>
    <col min="3597" max="3598" width="4.99609375" style="42" customWidth="1"/>
    <col min="3599" max="3599" width="1.33203125" style="42" bestFit="1" customWidth="1"/>
    <col min="3600" max="3600" width="4.99609375" style="42" customWidth="1"/>
    <col min="3601" max="3601" width="6.77734375" style="42" customWidth="1"/>
    <col min="3602" max="3602" width="1.33203125" style="42" bestFit="1" customWidth="1"/>
    <col min="3603" max="3603" width="6.77734375" style="42" customWidth="1"/>
    <col min="3604" max="3604" width="4.77734375" style="42" bestFit="1" customWidth="1"/>
    <col min="3605" max="3844" width="11.5546875" style="42" customWidth="1"/>
    <col min="3845" max="3845" width="5.77734375" style="42" bestFit="1" customWidth="1"/>
    <col min="3846" max="3846" width="11.5546875" style="42" hidden="1" customWidth="1"/>
    <col min="3847" max="3847" width="24.5546875" style="42" customWidth="1"/>
    <col min="3848" max="3848" width="1.33203125" style="42" bestFit="1" customWidth="1"/>
    <col min="3849" max="3849" width="11.5546875" style="42" hidden="1" customWidth="1"/>
    <col min="3850" max="3850" width="24.5546875" style="42" customWidth="1"/>
    <col min="3851" max="3851" width="4.99609375" style="42" customWidth="1"/>
    <col min="3852" max="3852" width="1.33203125" style="42" bestFit="1" customWidth="1"/>
    <col min="3853" max="3854" width="4.99609375" style="42" customWidth="1"/>
    <col min="3855" max="3855" width="1.33203125" style="42" bestFit="1" customWidth="1"/>
    <col min="3856" max="3856" width="4.99609375" style="42" customWidth="1"/>
    <col min="3857" max="3857" width="6.77734375" style="42" customWidth="1"/>
    <col min="3858" max="3858" width="1.33203125" style="42" bestFit="1" customWidth="1"/>
    <col min="3859" max="3859" width="6.77734375" style="42" customWidth="1"/>
    <col min="3860" max="3860" width="4.77734375" style="42" bestFit="1" customWidth="1"/>
    <col min="3861" max="4100" width="11.5546875" style="42" customWidth="1"/>
    <col min="4101" max="4101" width="5.77734375" style="42" bestFit="1" customWidth="1"/>
    <col min="4102" max="4102" width="11.5546875" style="42" hidden="1" customWidth="1"/>
    <col min="4103" max="4103" width="24.5546875" style="42" customWidth="1"/>
    <col min="4104" max="4104" width="1.33203125" style="42" bestFit="1" customWidth="1"/>
    <col min="4105" max="4105" width="11.5546875" style="42" hidden="1" customWidth="1"/>
    <col min="4106" max="4106" width="24.5546875" style="42" customWidth="1"/>
    <col min="4107" max="4107" width="4.99609375" style="42" customWidth="1"/>
    <col min="4108" max="4108" width="1.33203125" style="42" bestFit="1" customWidth="1"/>
    <col min="4109" max="4110" width="4.99609375" style="42" customWidth="1"/>
    <col min="4111" max="4111" width="1.33203125" style="42" bestFit="1" customWidth="1"/>
    <col min="4112" max="4112" width="4.99609375" style="42" customWidth="1"/>
    <col min="4113" max="4113" width="6.77734375" style="42" customWidth="1"/>
    <col min="4114" max="4114" width="1.33203125" style="42" bestFit="1" customWidth="1"/>
    <col min="4115" max="4115" width="6.77734375" style="42" customWidth="1"/>
    <col min="4116" max="4116" width="4.77734375" style="42" bestFit="1" customWidth="1"/>
    <col min="4117" max="4356" width="11.5546875" style="42" customWidth="1"/>
    <col min="4357" max="4357" width="5.77734375" style="42" bestFit="1" customWidth="1"/>
    <col min="4358" max="4358" width="11.5546875" style="42" hidden="1" customWidth="1"/>
    <col min="4359" max="4359" width="24.5546875" style="42" customWidth="1"/>
    <col min="4360" max="4360" width="1.33203125" style="42" bestFit="1" customWidth="1"/>
    <col min="4361" max="4361" width="11.5546875" style="42" hidden="1" customWidth="1"/>
    <col min="4362" max="4362" width="24.5546875" style="42" customWidth="1"/>
    <col min="4363" max="4363" width="4.99609375" style="42" customWidth="1"/>
    <col min="4364" max="4364" width="1.33203125" style="42" bestFit="1" customWidth="1"/>
    <col min="4365" max="4366" width="4.99609375" style="42" customWidth="1"/>
    <col min="4367" max="4367" width="1.33203125" style="42" bestFit="1" customWidth="1"/>
    <col min="4368" max="4368" width="4.99609375" style="42" customWidth="1"/>
    <col min="4369" max="4369" width="6.77734375" style="42" customWidth="1"/>
    <col min="4370" max="4370" width="1.33203125" style="42" bestFit="1" customWidth="1"/>
    <col min="4371" max="4371" width="6.77734375" style="42" customWidth="1"/>
    <col min="4372" max="4372" width="4.77734375" style="42" bestFit="1" customWidth="1"/>
    <col min="4373" max="4612" width="11.5546875" style="42" customWidth="1"/>
    <col min="4613" max="4613" width="5.77734375" style="42" bestFit="1" customWidth="1"/>
    <col min="4614" max="4614" width="11.5546875" style="42" hidden="1" customWidth="1"/>
    <col min="4615" max="4615" width="24.5546875" style="42" customWidth="1"/>
    <col min="4616" max="4616" width="1.33203125" style="42" bestFit="1" customWidth="1"/>
    <col min="4617" max="4617" width="11.5546875" style="42" hidden="1" customWidth="1"/>
    <col min="4618" max="4618" width="24.5546875" style="42" customWidth="1"/>
    <col min="4619" max="4619" width="4.99609375" style="42" customWidth="1"/>
    <col min="4620" max="4620" width="1.33203125" style="42" bestFit="1" customWidth="1"/>
    <col min="4621" max="4622" width="4.99609375" style="42" customWidth="1"/>
    <col min="4623" max="4623" width="1.33203125" style="42" bestFit="1" customWidth="1"/>
    <col min="4624" max="4624" width="4.99609375" style="42" customWidth="1"/>
    <col min="4625" max="4625" width="6.77734375" style="42" customWidth="1"/>
    <col min="4626" max="4626" width="1.33203125" style="42" bestFit="1" customWidth="1"/>
    <col min="4627" max="4627" width="6.77734375" style="42" customWidth="1"/>
    <col min="4628" max="4628" width="4.77734375" style="42" bestFit="1" customWidth="1"/>
    <col min="4629" max="4868" width="11.5546875" style="42" customWidth="1"/>
    <col min="4869" max="4869" width="5.77734375" style="42" bestFit="1" customWidth="1"/>
    <col min="4870" max="4870" width="11.5546875" style="42" hidden="1" customWidth="1"/>
    <col min="4871" max="4871" width="24.5546875" style="42" customWidth="1"/>
    <col min="4872" max="4872" width="1.33203125" style="42" bestFit="1" customWidth="1"/>
    <col min="4873" max="4873" width="11.5546875" style="42" hidden="1" customWidth="1"/>
    <col min="4874" max="4874" width="24.5546875" style="42" customWidth="1"/>
    <col min="4875" max="4875" width="4.99609375" style="42" customWidth="1"/>
    <col min="4876" max="4876" width="1.33203125" style="42" bestFit="1" customWidth="1"/>
    <col min="4877" max="4878" width="4.99609375" style="42" customWidth="1"/>
    <col min="4879" max="4879" width="1.33203125" style="42" bestFit="1" customWidth="1"/>
    <col min="4880" max="4880" width="4.99609375" style="42" customWidth="1"/>
    <col min="4881" max="4881" width="6.77734375" style="42" customWidth="1"/>
    <col min="4882" max="4882" width="1.33203125" style="42" bestFit="1" customWidth="1"/>
    <col min="4883" max="4883" width="6.77734375" style="42" customWidth="1"/>
    <col min="4884" max="4884" width="4.77734375" style="42" bestFit="1" customWidth="1"/>
    <col min="4885" max="5124" width="11.5546875" style="42" customWidth="1"/>
    <col min="5125" max="5125" width="5.77734375" style="42" bestFit="1" customWidth="1"/>
    <col min="5126" max="5126" width="11.5546875" style="42" hidden="1" customWidth="1"/>
    <col min="5127" max="5127" width="24.5546875" style="42" customWidth="1"/>
    <col min="5128" max="5128" width="1.33203125" style="42" bestFit="1" customWidth="1"/>
    <col min="5129" max="5129" width="11.5546875" style="42" hidden="1" customWidth="1"/>
    <col min="5130" max="5130" width="24.5546875" style="42" customWidth="1"/>
    <col min="5131" max="5131" width="4.99609375" style="42" customWidth="1"/>
    <col min="5132" max="5132" width="1.33203125" style="42" bestFit="1" customWidth="1"/>
    <col min="5133" max="5134" width="4.99609375" style="42" customWidth="1"/>
    <col min="5135" max="5135" width="1.33203125" style="42" bestFit="1" customWidth="1"/>
    <col min="5136" max="5136" width="4.99609375" style="42" customWidth="1"/>
    <col min="5137" max="5137" width="6.77734375" style="42" customWidth="1"/>
    <col min="5138" max="5138" width="1.33203125" style="42" bestFit="1" customWidth="1"/>
    <col min="5139" max="5139" width="6.77734375" style="42" customWidth="1"/>
    <col min="5140" max="5140" width="4.77734375" style="42" bestFit="1" customWidth="1"/>
    <col min="5141" max="5380" width="11.5546875" style="42" customWidth="1"/>
    <col min="5381" max="5381" width="5.77734375" style="42" bestFit="1" customWidth="1"/>
    <col min="5382" max="5382" width="11.5546875" style="42" hidden="1" customWidth="1"/>
    <col min="5383" max="5383" width="24.5546875" style="42" customWidth="1"/>
    <col min="5384" max="5384" width="1.33203125" style="42" bestFit="1" customWidth="1"/>
    <col min="5385" max="5385" width="11.5546875" style="42" hidden="1" customWidth="1"/>
    <col min="5386" max="5386" width="24.5546875" style="42" customWidth="1"/>
    <col min="5387" max="5387" width="4.99609375" style="42" customWidth="1"/>
    <col min="5388" max="5388" width="1.33203125" style="42" bestFit="1" customWidth="1"/>
    <col min="5389" max="5390" width="4.99609375" style="42" customWidth="1"/>
    <col min="5391" max="5391" width="1.33203125" style="42" bestFit="1" customWidth="1"/>
    <col min="5392" max="5392" width="4.99609375" style="42" customWidth="1"/>
    <col min="5393" max="5393" width="6.77734375" style="42" customWidth="1"/>
    <col min="5394" max="5394" width="1.33203125" style="42" bestFit="1" customWidth="1"/>
    <col min="5395" max="5395" width="6.77734375" style="42" customWidth="1"/>
    <col min="5396" max="5396" width="4.77734375" style="42" bestFit="1" customWidth="1"/>
    <col min="5397" max="5636" width="11.5546875" style="42" customWidth="1"/>
    <col min="5637" max="5637" width="5.77734375" style="42" bestFit="1" customWidth="1"/>
    <col min="5638" max="5638" width="11.5546875" style="42" hidden="1" customWidth="1"/>
    <col min="5639" max="5639" width="24.5546875" style="42" customWidth="1"/>
    <col min="5640" max="5640" width="1.33203125" style="42" bestFit="1" customWidth="1"/>
    <col min="5641" max="5641" width="11.5546875" style="42" hidden="1" customWidth="1"/>
    <col min="5642" max="5642" width="24.5546875" style="42" customWidth="1"/>
    <col min="5643" max="5643" width="4.99609375" style="42" customWidth="1"/>
    <col min="5644" max="5644" width="1.33203125" style="42" bestFit="1" customWidth="1"/>
    <col min="5645" max="5646" width="4.99609375" style="42" customWidth="1"/>
    <col min="5647" max="5647" width="1.33203125" style="42" bestFit="1" customWidth="1"/>
    <col min="5648" max="5648" width="4.99609375" style="42" customWidth="1"/>
    <col min="5649" max="5649" width="6.77734375" style="42" customWidth="1"/>
    <col min="5650" max="5650" width="1.33203125" style="42" bestFit="1" customWidth="1"/>
    <col min="5651" max="5651" width="6.77734375" style="42" customWidth="1"/>
    <col min="5652" max="5652" width="4.77734375" style="42" bestFit="1" customWidth="1"/>
    <col min="5653" max="5892" width="11.5546875" style="42" customWidth="1"/>
    <col min="5893" max="5893" width="5.77734375" style="42" bestFit="1" customWidth="1"/>
    <col min="5894" max="5894" width="11.5546875" style="42" hidden="1" customWidth="1"/>
    <col min="5895" max="5895" width="24.5546875" style="42" customWidth="1"/>
    <col min="5896" max="5896" width="1.33203125" style="42" bestFit="1" customWidth="1"/>
    <col min="5897" max="5897" width="11.5546875" style="42" hidden="1" customWidth="1"/>
    <col min="5898" max="5898" width="24.5546875" style="42" customWidth="1"/>
    <col min="5899" max="5899" width="4.99609375" style="42" customWidth="1"/>
    <col min="5900" max="5900" width="1.33203125" style="42" bestFit="1" customWidth="1"/>
    <col min="5901" max="5902" width="4.99609375" style="42" customWidth="1"/>
    <col min="5903" max="5903" width="1.33203125" style="42" bestFit="1" customWidth="1"/>
    <col min="5904" max="5904" width="4.99609375" style="42" customWidth="1"/>
    <col min="5905" max="5905" width="6.77734375" style="42" customWidth="1"/>
    <col min="5906" max="5906" width="1.33203125" style="42" bestFit="1" customWidth="1"/>
    <col min="5907" max="5907" width="6.77734375" style="42" customWidth="1"/>
    <col min="5908" max="5908" width="4.77734375" style="42" bestFit="1" customWidth="1"/>
    <col min="5909" max="6148" width="11.5546875" style="42" customWidth="1"/>
    <col min="6149" max="6149" width="5.77734375" style="42" bestFit="1" customWidth="1"/>
    <col min="6150" max="6150" width="11.5546875" style="42" hidden="1" customWidth="1"/>
    <col min="6151" max="6151" width="24.5546875" style="42" customWidth="1"/>
    <col min="6152" max="6152" width="1.33203125" style="42" bestFit="1" customWidth="1"/>
    <col min="6153" max="6153" width="11.5546875" style="42" hidden="1" customWidth="1"/>
    <col min="6154" max="6154" width="24.5546875" style="42" customWidth="1"/>
    <col min="6155" max="6155" width="4.99609375" style="42" customWidth="1"/>
    <col min="6156" max="6156" width="1.33203125" style="42" bestFit="1" customWidth="1"/>
    <col min="6157" max="6158" width="4.99609375" style="42" customWidth="1"/>
    <col min="6159" max="6159" width="1.33203125" style="42" bestFit="1" customWidth="1"/>
    <col min="6160" max="6160" width="4.99609375" style="42" customWidth="1"/>
    <col min="6161" max="6161" width="6.77734375" style="42" customWidth="1"/>
    <col min="6162" max="6162" width="1.33203125" style="42" bestFit="1" customWidth="1"/>
    <col min="6163" max="6163" width="6.77734375" style="42" customWidth="1"/>
    <col min="6164" max="6164" width="4.77734375" style="42" bestFit="1" customWidth="1"/>
    <col min="6165" max="6404" width="11.5546875" style="42" customWidth="1"/>
    <col min="6405" max="6405" width="5.77734375" style="42" bestFit="1" customWidth="1"/>
    <col min="6406" max="6406" width="11.5546875" style="42" hidden="1" customWidth="1"/>
    <col min="6407" max="6407" width="24.5546875" style="42" customWidth="1"/>
    <col min="6408" max="6408" width="1.33203125" style="42" bestFit="1" customWidth="1"/>
    <col min="6409" max="6409" width="11.5546875" style="42" hidden="1" customWidth="1"/>
    <col min="6410" max="6410" width="24.5546875" style="42" customWidth="1"/>
    <col min="6411" max="6411" width="4.99609375" style="42" customWidth="1"/>
    <col min="6412" max="6412" width="1.33203125" style="42" bestFit="1" customWidth="1"/>
    <col min="6413" max="6414" width="4.99609375" style="42" customWidth="1"/>
    <col min="6415" max="6415" width="1.33203125" style="42" bestFit="1" customWidth="1"/>
    <col min="6416" max="6416" width="4.99609375" style="42" customWidth="1"/>
    <col min="6417" max="6417" width="6.77734375" style="42" customWidth="1"/>
    <col min="6418" max="6418" width="1.33203125" style="42" bestFit="1" customWidth="1"/>
    <col min="6419" max="6419" width="6.77734375" style="42" customWidth="1"/>
    <col min="6420" max="6420" width="4.77734375" style="42" bestFit="1" customWidth="1"/>
    <col min="6421" max="6660" width="11.5546875" style="42" customWidth="1"/>
    <col min="6661" max="6661" width="5.77734375" style="42" bestFit="1" customWidth="1"/>
    <col min="6662" max="6662" width="11.5546875" style="42" hidden="1" customWidth="1"/>
    <col min="6663" max="6663" width="24.5546875" style="42" customWidth="1"/>
    <col min="6664" max="6664" width="1.33203125" style="42" bestFit="1" customWidth="1"/>
    <col min="6665" max="6665" width="11.5546875" style="42" hidden="1" customWidth="1"/>
    <col min="6666" max="6666" width="24.5546875" style="42" customWidth="1"/>
    <col min="6667" max="6667" width="4.99609375" style="42" customWidth="1"/>
    <col min="6668" max="6668" width="1.33203125" style="42" bestFit="1" customWidth="1"/>
    <col min="6669" max="6670" width="4.99609375" style="42" customWidth="1"/>
    <col min="6671" max="6671" width="1.33203125" style="42" bestFit="1" customWidth="1"/>
    <col min="6672" max="6672" width="4.99609375" style="42" customWidth="1"/>
    <col min="6673" max="6673" width="6.77734375" style="42" customWidth="1"/>
    <col min="6674" max="6674" width="1.33203125" style="42" bestFit="1" customWidth="1"/>
    <col min="6675" max="6675" width="6.77734375" style="42" customWidth="1"/>
    <col min="6676" max="6676" width="4.77734375" style="42" bestFit="1" customWidth="1"/>
    <col min="6677" max="6916" width="11.5546875" style="42" customWidth="1"/>
    <col min="6917" max="6917" width="5.77734375" style="42" bestFit="1" customWidth="1"/>
    <col min="6918" max="6918" width="11.5546875" style="42" hidden="1" customWidth="1"/>
    <col min="6919" max="6919" width="24.5546875" style="42" customWidth="1"/>
    <col min="6920" max="6920" width="1.33203125" style="42" bestFit="1" customWidth="1"/>
    <col min="6921" max="6921" width="11.5546875" style="42" hidden="1" customWidth="1"/>
    <col min="6922" max="6922" width="24.5546875" style="42" customWidth="1"/>
    <col min="6923" max="6923" width="4.99609375" style="42" customWidth="1"/>
    <col min="6924" max="6924" width="1.33203125" style="42" bestFit="1" customWidth="1"/>
    <col min="6925" max="6926" width="4.99609375" style="42" customWidth="1"/>
    <col min="6927" max="6927" width="1.33203125" style="42" bestFit="1" customWidth="1"/>
    <col min="6928" max="6928" width="4.99609375" style="42" customWidth="1"/>
    <col min="6929" max="6929" width="6.77734375" style="42" customWidth="1"/>
    <col min="6930" max="6930" width="1.33203125" style="42" bestFit="1" customWidth="1"/>
    <col min="6931" max="6931" width="6.77734375" style="42" customWidth="1"/>
    <col min="6932" max="6932" width="4.77734375" style="42" bestFit="1" customWidth="1"/>
    <col min="6933" max="7172" width="11.5546875" style="42" customWidth="1"/>
    <col min="7173" max="7173" width="5.77734375" style="42" bestFit="1" customWidth="1"/>
    <col min="7174" max="7174" width="11.5546875" style="42" hidden="1" customWidth="1"/>
    <col min="7175" max="7175" width="24.5546875" style="42" customWidth="1"/>
    <col min="7176" max="7176" width="1.33203125" style="42" bestFit="1" customWidth="1"/>
    <col min="7177" max="7177" width="11.5546875" style="42" hidden="1" customWidth="1"/>
    <col min="7178" max="7178" width="24.5546875" style="42" customWidth="1"/>
    <col min="7179" max="7179" width="4.99609375" style="42" customWidth="1"/>
    <col min="7180" max="7180" width="1.33203125" style="42" bestFit="1" customWidth="1"/>
    <col min="7181" max="7182" width="4.99609375" style="42" customWidth="1"/>
    <col min="7183" max="7183" width="1.33203125" style="42" bestFit="1" customWidth="1"/>
    <col min="7184" max="7184" width="4.99609375" style="42" customWidth="1"/>
    <col min="7185" max="7185" width="6.77734375" style="42" customWidth="1"/>
    <col min="7186" max="7186" width="1.33203125" style="42" bestFit="1" customWidth="1"/>
    <col min="7187" max="7187" width="6.77734375" style="42" customWidth="1"/>
    <col min="7188" max="7188" width="4.77734375" style="42" bestFit="1" customWidth="1"/>
    <col min="7189" max="7428" width="11.5546875" style="42" customWidth="1"/>
    <col min="7429" max="7429" width="5.77734375" style="42" bestFit="1" customWidth="1"/>
    <col min="7430" max="7430" width="11.5546875" style="42" hidden="1" customWidth="1"/>
    <col min="7431" max="7431" width="24.5546875" style="42" customWidth="1"/>
    <col min="7432" max="7432" width="1.33203125" style="42" bestFit="1" customWidth="1"/>
    <col min="7433" max="7433" width="11.5546875" style="42" hidden="1" customWidth="1"/>
    <col min="7434" max="7434" width="24.5546875" style="42" customWidth="1"/>
    <col min="7435" max="7435" width="4.99609375" style="42" customWidth="1"/>
    <col min="7436" max="7436" width="1.33203125" style="42" bestFit="1" customWidth="1"/>
    <col min="7437" max="7438" width="4.99609375" style="42" customWidth="1"/>
    <col min="7439" max="7439" width="1.33203125" style="42" bestFit="1" customWidth="1"/>
    <col min="7440" max="7440" width="4.99609375" style="42" customWidth="1"/>
    <col min="7441" max="7441" width="6.77734375" style="42" customWidth="1"/>
    <col min="7442" max="7442" width="1.33203125" style="42" bestFit="1" customWidth="1"/>
    <col min="7443" max="7443" width="6.77734375" style="42" customWidth="1"/>
    <col min="7444" max="7444" width="4.77734375" style="42" bestFit="1" customWidth="1"/>
    <col min="7445" max="7684" width="11.5546875" style="42" customWidth="1"/>
    <col min="7685" max="7685" width="5.77734375" style="42" bestFit="1" customWidth="1"/>
    <col min="7686" max="7686" width="11.5546875" style="42" hidden="1" customWidth="1"/>
    <col min="7687" max="7687" width="24.5546875" style="42" customWidth="1"/>
    <col min="7688" max="7688" width="1.33203125" style="42" bestFit="1" customWidth="1"/>
    <col min="7689" max="7689" width="11.5546875" style="42" hidden="1" customWidth="1"/>
    <col min="7690" max="7690" width="24.5546875" style="42" customWidth="1"/>
    <col min="7691" max="7691" width="4.99609375" style="42" customWidth="1"/>
    <col min="7692" max="7692" width="1.33203125" style="42" bestFit="1" customWidth="1"/>
    <col min="7693" max="7694" width="4.99609375" style="42" customWidth="1"/>
    <col min="7695" max="7695" width="1.33203125" style="42" bestFit="1" customWidth="1"/>
    <col min="7696" max="7696" width="4.99609375" style="42" customWidth="1"/>
    <col min="7697" max="7697" width="6.77734375" style="42" customWidth="1"/>
    <col min="7698" max="7698" width="1.33203125" style="42" bestFit="1" customWidth="1"/>
    <col min="7699" max="7699" width="6.77734375" style="42" customWidth="1"/>
    <col min="7700" max="7700" width="4.77734375" style="42" bestFit="1" customWidth="1"/>
    <col min="7701" max="7940" width="11.5546875" style="42" customWidth="1"/>
    <col min="7941" max="7941" width="5.77734375" style="42" bestFit="1" customWidth="1"/>
    <col min="7942" max="7942" width="11.5546875" style="42" hidden="1" customWidth="1"/>
    <col min="7943" max="7943" width="24.5546875" style="42" customWidth="1"/>
    <col min="7944" max="7944" width="1.33203125" style="42" bestFit="1" customWidth="1"/>
    <col min="7945" max="7945" width="11.5546875" style="42" hidden="1" customWidth="1"/>
    <col min="7946" max="7946" width="24.5546875" style="42" customWidth="1"/>
    <col min="7947" max="7947" width="4.99609375" style="42" customWidth="1"/>
    <col min="7948" max="7948" width="1.33203125" style="42" bestFit="1" customWidth="1"/>
    <col min="7949" max="7950" width="4.99609375" style="42" customWidth="1"/>
    <col min="7951" max="7951" width="1.33203125" style="42" bestFit="1" customWidth="1"/>
    <col min="7952" max="7952" width="4.99609375" style="42" customWidth="1"/>
    <col min="7953" max="7953" width="6.77734375" style="42" customWidth="1"/>
    <col min="7954" max="7954" width="1.33203125" style="42" bestFit="1" customWidth="1"/>
    <col min="7955" max="7955" width="6.77734375" style="42" customWidth="1"/>
    <col min="7956" max="7956" width="4.77734375" style="42" bestFit="1" customWidth="1"/>
    <col min="7957" max="8196" width="11.5546875" style="42" customWidth="1"/>
    <col min="8197" max="8197" width="5.77734375" style="42" bestFit="1" customWidth="1"/>
    <col min="8198" max="8198" width="11.5546875" style="42" hidden="1" customWidth="1"/>
    <col min="8199" max="8199" width="24.5546875" style="42" customWidth="1"/>
    <col min="8200" max="8200" width="1.33203125" style="42" bestFit="1" customWidth="1"/>
    <col min="8201" max="8201" width="11.5546875" style="42" hidden="1" customWidth="1"/>
    <col min="8202" max="8202" width="24.5546875" style="42" customWidth="1"/>
    <col min="8203" max="8203" width="4.99609375" style="42" customWidth="1"/>
    <col min="8204" max="8204" width="1.33203125" style="42" bestFit="1" customWidth="1"/>
    <col min="8205" max="8206" width="4.99609375" style="42" customWidth="1"/>
    <col min="8207" max="8207" width="1.33203125" style="42" bestFit="1" customWidth="1"/>
    <col min="8208" max="8208" width="4.99609375" style="42" customWidth="1"/>
    <col min="8209" max="8209" width="6.77734375" style="42" customWidth="1"/>
    <col min="8210" max="8210" width="1.33203125" style="42" bestFit="1" customWidth="1"/>
    <col min="8211" max="8211" width="6.77734375" style="42" customWidth="1"/>
    <col min="8212" max="8212" width="4.77734375" style="42" bestFit="1" customWidth="1"/>
    <col min="8213" max="8452" width="11.5546875" style="42" customWidth="1"/>
    <col min="8453" max="8453" width="5.77734375" style="42" bestFit="1" customWidth="1"/>
    <col min="8454" max="8454" width="11.5546875" style="42" hidden="1" customWidth="1"/>
    <col min="8455" max="8455" width="24.5546875" style="42" customWidth="1"/>
    <col min="8456" max="8456" width="1.33203125" style="42" bestFit="1" customWidth="1"/>
    <col min="8457" max="8457" width="11.5546875" style="42" hidden="1" customWidth="1"/>
    <col min="8458" max="8458" width="24.5546875" style="42" customWidth="1"/>
    <col min="8459" max="8459" width="4.99609375" style="42" customWidth="1"/>
    <col min="8460" max="8460" width="1.33203125" style="42" bestFit="1" customWidth="1"/>
    <col min="8461" max="8462" width="4.99609375" style="42" customWidth="1"/>
    <col min="8463" max="8463" width="1.33203125" style="42" bestFit="1" customWidth="1"/>
    <col min="8464" max="8464" width="4.99609375" style="42" customWidth="1"/>
    <col min="8465" max="8465" width="6.77734375" style="42" customWidth="1"/>
    <col min="8466" max="8466" width="1.33203125" style="42" bestFit="1" customWidth="1"/>
    <col min="8467" max="8467" width="6.77734375" style="42" customWidth="1"/>
    <col min="8468" max="8468" width="4.77734375" style="42" bestFit="1" customWidth="1"/>
    <col min="8469" max="8708" width="11.5546875" style="42" customWidth="1"/>
    <col min="8709" max="8709" width="5.77734375" style="42" bestFit="1" customWidth="1"/>
    <col min="8710" max="8710" width="11.5546875" style="42" hidden="1" customWidth="1"/>
    <col min="8711" max="8711" width="24.5546875" style="42" customWidth="1"/>
    <col min="8712" max="8712" width="1.33203125" style="42" bestFit="1" customWidth="1"/>
    <col min="8713" max="8713" width="11.5546875" style="42" hidden="1" customWidth="1"/>
    <col min="8714" max="8714" width="24.5546875" style="42" customWidth="1"/>
    <col min="8715" max="8715" width="4.99609375" style="42" customWidth="1"/>
    <col min="8716" max="8716" width="1.33203125" style="42" bestFit="1" customWidth="1"/>
    <col min="8717" max="8718" width="4.99609375" style="42" customWidth="1"/>
    <col min="8719" max="8719" width="1.33203125" style="42" bestFit="1" customWidth="1"/>
    <col min="8720" max="8720" width="4.99609375" style="42" customWidth="1"/>
    <col min="8721" max="8721" width="6.77734375" style="42" customWidth="1"/>
    <col min="8722" max="8722" width="1.33203125" style="42" bestFit="1" customWidth="1"/>
    <col min="8723" max="8723" width="6.77734375" style="42" customWidth="1"/>
    <col min="8724" max="8724" width="4.77734375" style="42" bestFit="1" customWidth="1"/>
    <col min="8725" max="8964" width="11.5546875" style="42" customWidth="1"/>
    <col min="8965" max="8965" width="5.77734375" style="42" bestFit="1" customWidth="1"/>
    <col min="8966" max="8966" width="11.5546875" style="42" hidden="1" customWidth="1"/>
    <col min="8967" max="8967" width="24.5546875" style="42" customWidth="1"/>
    <col min="8968" max="8968" width="1.33203125" style="42" bestFit="1" customWidth="1"/>
    <col min="8969" max="8969" width="11.5546875" style="42" hidden="1" customWidth="1"/>
    <col min="8970" max="8970" width="24.5546875" style="42" customWidth="1"/>
    <col min="8971" max="8971" width="4.99609375" style="42" customWidth="1"/>
    <col min="8972" max="8972" width="1.33203125" style="42" bestFit="1" customWidth="1"/>
    <col min="8973" max="8974" width="4.99609375" style="42" customWidth="1"/>
    <col min="8975" max="8975" width="1.33203125" style="42" bestFit="1" customWidth="1"/>
    <col min="8976" max="8976" width="4.99609375" style="42" customWidth="1"/>
    <col min="8977" max="8977" width="6.77734375" style="42" customWidth="1"/>
    <col min="8978" max="8978" width="1.33203125" style="42" bestFit="1" customWidth="1"/>
    <col min="8979" max="8979" width="6.77734375" style="42" customWidth="1"/>
    <col min="8980" max="8980" width="4.77734375" style="42" bestFit="1" customWidth="1"/>
    <col min="8981" max="9220" width="11.5546875" style="42" customWidth="1"/>
    <col min="9221" max="9221" width="5.77734375" style="42" bestFit="1" customWidth="1"/>
    <col min="9222" max="9222" width="11.5546875" style="42" hidden="1" customWidth="1"/>
    <col min="9223" max="9223" width="24.5546875" style="42" customWidth="1"/>
    <col min="9224" max="9224" width="1.33203125" style="42" bestFit="1" customWidth="1"/>
    <col min="9225" max="9225" width="11.5546875" style="42" hidden="1" customWidth="1"/>
    <col min="9226" max="9226" width="24.5546875" style="42" customWidth="1"/>
    <col min="9227" max="9227" width="4.99609375" style="42" customWidth="1"/>
    <col min="9228" max="9228" width="1.33203125" style="42" bestFit="1" customWidth="1"/>
    <col min="9229" max="9230" width="4.99609375" style="42" customWidth="1"/>
    <col min="9231" max="9231" width="1.33203125" style="42" bestFit="1" customWidth="1"/>
    <col min="9232" max="9232" width="4.99609375" style="42" customWidth="1"/>
    <col min="9233" max="9233" width="6.77734375" style="42" customWidth="1"/>
    <col min="9234" max="9234" width="1.33203125" style="42" bestFit="1" customWidth="1"/>
    <col min="9235" max="9235" width="6.77734375" style="42" customWidth="1"/>
    <col min="9236" max="9236" width="4.77734375" style="42" bestFit="1" customWidth="1"/>
    <col min="9237" max="9476" width="11.5546875" style="42" customWidth="1"/>
    <col min="9477" max="9477" width="5.77734375" style="42" bestFit="1" customWidth="1"/>
    <col min="9478" max="9478" width="11.5546875" style="42" hidden="1" customWidth="1"/>
    <col min="9479" max="9479" width="24.5546875" style="42" customWidth="1"/>
    <col min="9480" max="9480" width="1.33203125" style="42" bestFit="1" customWidth="1"/>
    <col min="9481" max="9481" width="11.5546875" style="42" hidden="1" customWidth="1"/>
    <col min="9482" max="9482" width="24.5546875" style="42" customWidth="1"/>
    <col min="9483" max="9483" width="4.99609375" style="42" customWidth="1"/>
    <col min="9484" max="9484" width="1.33203125" style="42" bestFit="1" customWidth="1"/>
    <col min="9485" max="9486" width="4.99609375" style="42" customWidth="1"/>
    <col min="9487" max="9487" width="1.33203125" style="42" bestFit="1" customWidth="1"/>
    <col min="9488" max="9488" width="4.99609375" style="42" customWidth="1"/>
    <col min="9489" max="9489" width="6.77734375" style="42" customWidth="1"/>
    <col min="9490" max="9490" width="1.33203125" style="42" bestFit="1" customWidth="1"/>
    <col min="9491" max="9491" width="6.77734375" style="42" customWidth="1"/>
    <col min="9492" max="9492" width="4.77734375" style="42" bestFit="1" customWidth="1"/>
    <col min="9493" max="9732" width="11.5546875" style="42" customWidth="1"/>
    <col min="9733" max="9733" width="5.77734375" style="42" bestFit="1" customWidth="1"/>
    <col min="9734" max="9734" width="11.5546875" style="42" hidden="1" customWidth="1"/>
    <col min="9735" max="9735" width="24.5546875" style="42" customWidth="1"/>
    <col min="9736" max="9736" width="1.33203125" style="42" bestFit="1" customWidth="1"/>
    <col min="9737" max="9737" width="11.5546875" style="42" hidden="1" customWidth="1"/>
    <col min="9738" max="9738" width="24.5546875" style="42" customWidth="1"/>
    <col min="9739" max="9739" width="4.99609375" style="42" customWidth="1"/>
    <col min="9740" max="9740" width="1.33203125" style="42" bestFit="1" customWidth="1"/>
    <col min="9741" max="9742" width="4.99609375" style="42" customWidth="1"/>
    <col min="9743" max="9743" width="1.33203125" style="42" bestFit="1" customWidth="1"/>
    <col min="9744" max="9744" width="4.99609375" style="42" customWidth="1"/>
    <col min="9745" max="9745" width="6.77734375" style="42" customWidth="1"/>
    <col min="9746" max="9746" width="1.33203125" style="42" bestFit="1" customWidth="1"/>
    <col min="9747" max="9747" width="6.77734375" style="42" customWidth="1"/>
    <col min="9748" max="9748" width="4.77734375" style="42" bestFit="1" customWidth="1"/>
    <col min="9749" max="9988" width="11.5546875" style="42" customWidth="1"/>
    <col min="9989" max="9989" width="5.77734375" style="42" bestFit="1" customWidth="1"/>
    <col min="9990" max="9990" width="11.5546875" style="42" hidden="1" customWidth="1"/>
    <col min="9991" max="9991" width="24.5546875" style="42" customWidth="1"/>
    <col min="9992" max="9992" width="1.33203125" style="42" bestFit="1" customWidth="1"/>
    <col min="9993" max="9993" width="11.5546875" style="42" hidden="1" customWidth="1"/>
    <col min="9994" max="9994" width="24.5546875" style="42" customWidth="1"/>
    <col min="9995" max="9995" width="4.99609375" style="42" customWidth="1"/>
    <col min="9996" max="9996" width="1.33203125" style="42" bestFit="1" customWidth="1"/>
    <col min="9997" max="9998" width="4.99609375" style="42" customWidth="1"/>
    <col min="9999" max="9999" width="1.33203125" style="42" bestFit="1" customWidth="1"/>
    <col min="10000" max="10000" width="4.99609375" style="42" customWidth="1"/>
    <col min="10001" max="10001" width="6.77734375" style="42" customWidth="1"/>
    <col min="10002" max="10002" width="1.33203125" style="42" bestFit="1" customWidth="1"/>
    <col min="10003" max="10003" width="6.77734375" style="42" customWidth="1"/>
    <col min="10004" max="10004" width="4.77734375" style="42" bestFit="1" customWidth="1"/>
    <col min="10005" max="10244" width="11.5546875" style="42" customWidth="1"/>
    <col min="10245" max="10245" width="5.77734375" style="42" bestFit="1" customWidth="1"/>
    <col min="10246" max="10246" width="11.5546875" style="42" hidden="1" customWidth="1"/>
    <col min="10247" max="10247" width="24.5546875" style="42" customWidth="1"/>
    <col min="10248" max="10248" width="1.33203125" style="42" bestFit="1" customWidth="1"/>
    <col min="10249" max="10249" width="11.5546875" style="42" hidden="1" customWidth="1"/>
    <col min="10250" max="10250" width="24.5546875" style="42" customWidth="1"/>
    <col min="10251" max="10251" width="4.99609375" style="42" customWidth="1"/>
    <col min="10252" max="10252" width="1.33203125" style="42" bestFit="1" customWidth="1"/>
    <col min="10253" max="10254" width="4.99609375" style="42" customWidth="1"/>
    <col min="10255" max="10255" width="1.33203125" style="42" bestFit="1" customWidth="1"/>
    <col min="10256" max="10256" width="4.99609375" style="42" customWidth="1"/>
    <col min="10257" max="10257" width="6.77734375" style="42" customWidth="1"/>
    <col min="10258" max="10258" width="1.33203125" style="42" bestFit="1" customWidth="1"/>
    <col min="10259" max="10259" width="6.77734375" style="42" customWidth="1"/>
    <col min="10260" max="10260" width="4.77734375" style="42" bestFit="1" customWidth="1"/>
    <col min="10261" max="10500" width="11.5546875" style="42" customWidth="1"/>
    <col min="10501" max="10501" width="5.77734375" style="42" bestFit="1" customWidth="1"/>
    <col min="10502" max="10502" width="11.5546875" style="42" hidden="1" customWidth="1"/>
    <col min="10503" max="10503" width="24.5546875" style="42" customWidth="1"/>
    <col min="10504" max="10504" width="1.33203125" style="42" bestFit="1" customWidth="1"/>
    <col min="10505" max="10505" width="11.5546875" style="42" hidden="1" customWidth="1"/>
    <col min="10506" max="10506" width="24.5546875" style="42" customWidth="1"/>
    <col min="10507" max="10507" width="4.99609375" style="42" customWidth="1"/>
    <col min="10508" max="10508" width="1.33203125" style="42" bestFit="1" customWidth="1"/>
    <col min="10509" max="10510" width="4.99609375" style="42" customWidth="1"/>
    <col min="10511" max="10511" width="1.33203125" style="42" bestFit="1" customWidth="1"/>
    <col min="10512" max="10512" width="4.99609375" style="42" customWidth="1"/>
    <col min="10513" max="10513" width="6.77734375" style="42" customWidth="1"/>
    <col min="10514" max="10514" width="1.33203125" style="42" bestFit="1" customWidth="1"/>
    <col min="10515" max="10515" width="6.77734375" style="42" customWidth="1"/>
    <col min="10516" max="10516" width="4.77734375" style="42" bestFit="1" customWidth="1"/>
    <col min="10517" max="10756" width="11.5546875" style="42" customWidth="1"/>
    <col min="10757" max="10757" width="5.77734375" style="42" bestFit="1" customWidth="1"/>
    <col min="10758" max="10758" width="11.5546875" style="42" hidden="1" customWidth="1"/>
    <col min="10759" max="10759" width="24.5546875" style="42" customWidth="1"/>
    <col min="10760" max="10760" width="1.33203125" style="42" bestFit="1" customWidth="1"/>
    <col min="10761" max="10761" width="11.5546875" style="42" hidden="1" customWidth="1"/>
    <col min="10762" max="10762" width="24.5546875" style="42" customWidth="1"/>
    <col min="10763" max="10763" width="4.99609375" style="42" customWidth="1"/>
    <col min="10764" max="10764" width="1.33203125" style="42" bestFit="1" customWidth="1"/>
    <col min="10765" max="10766" width="4.99609375" style="42" customWidth="1"/>
    <col min="10767" max="10767" width="1.33203125" style="42" bestFit="1" customWidth="1"/>
    <col min="10768" max="10768" width="4.99609375" style="42" customWidth="1"/>
    <col min="10769" max="10769" width="6.77734375" style="42" customWidth="1"/>
    <col min="10770" max="10770" width="1.33203125" style="42" bestFit="1" customWidth="1"/>
    <col min="10771" max="10771" width="6.77734375" style="42" customWidth="1"/>
    <col min="10772" max="10772" width="4.77734375" style="42" bestFit="1" customWidth="1"/>
    <col min="10773" max="11012" width="11.5546875" style="42" customWidth="1"/>
    <col min="11013" max="11013" width="5.77734375" style="42" bestFit="1" customWidth="1"/>
    <col min="11014" max="11014" width="11.5546875" style="42" hidden="1" customWidth="1"/>
    <col min="11015" max="11015" width="24.5546875" style="42" customWidth="1"/>
    <col min="11016" max="11016" width="1.33203125" style="42" bestFit="1" customWidth="1"/>
    <col min="11017" max="11017" width="11.5546875" style="42" hidden="1" customWidth="1"/>
    <col min="11018" max="11018" width="24.5546875" style="42" customWidth="1"/>
    <col min="11019" max="11019" width="4.99609375" style="42" customWidth="1"/>
    <col min="11020" max="11020" width="1.33203125" style="42" bestFit="1" customWidth="1"/>
    <col min="11021" max="11022" width="4.99609375" style="42" customWidth="1"/>
    <col min="11023" max="11023" width="1.33203125" style="42" bestFit="1" customWidth="1"/>
    <col min="11024" max="11024" width="4.99609375" style="42" customWidth="1"/>
    <col min="11025" max="11025" width="6.77734375" style="42" customWidth="1"/>
    <col min="11026" max="11026" width="1.33203125" style="42" bestFit="1" customWidth="1"/>
    <col min="11027" max="11027" width="6.77734375" style="42" customWidth="1"/>
    <col min="11028" max="11028" width="4.77734375" style="42" bestFit="1" customWidth="1"/>
    <col min="11029" max="11268" width="11.5546875" style="42" customWidth="1"/>
    <col min="11269" max="11269" width="5.77734375" style="42" bestFit="1" customWidth="1"/>
    <col min="11270" max="11270" width="11.5546875" style="42" hidden="1" customWidth="1"/>
    <col min="11271" max="11271" width="24.5546875" style="42" customWidth="1"/>
    <col min="11272" max="11272" width="1.33203125" style="42" bestFit="1" customWidth="1"/>
    <col min="11273" max="11273" width="11.5546875" style="42" hidden="1" customWidth="1"/>
    <col min="11274" max="11274" width="24.5546875" style="42" customWidth="1"/>
    <col min="11275" max="11275" width="4.99609375" style="42" customWidth="1"/>
    <col min="11276" max="11276" width="1.33203125" style="42" bestFit="1" customWidth="1"/>
    <col min="11277" max="11278" width="4.99609375" style="42" customWidth="1"/>
    <col min="11279" max="11279" width="1.33203125" style="42" bestFit="1" customWidth="1"/>
    <col min="11280" max="11280" width="4.99609375" style="42" customWidth="1"/>
    <col min="11281" max="11281" width="6.77734375" style="42" customWidth="1"/>
    <col min="11282" max="11282" width="1.33203125" style="42" bestFit="1" customWidth="1"/>
    <col min="11283" max="11283" width="6.77734375" style="42" customWidth="1"/>
    <col min="11284" max="11284" width="4.77734375" style="42" bestFit="1" customWidth="1"/>
    <col min="11285" max="11524" width="11.5546875" style="42" customWidth="1"/>
    <col min="11525" max="11525" width="5.77734375" style="42" bestFit="1" customWidth="1"/>
    <col min="11526" max="11526" width="11.5546875" style="42" hidden="1" customWidth="1"/>
    <col min="11527" max="11527" width="24.5546875" style="42" customWidth="1"/>
    <col min="11528" max="11528" width="1.33203125" style="42" bestFit="1" customWidth="1"/>
    <col min="11529" max="11529" width="11.5546875" style="42" hidden="1" customWidth="1"/>
    <col min="11530" max="11530" width="24.5546875" style="42" customWidth="1"/>
    <col min="11531" max="11531" width="4.99609375" style="42" customWidth="1"/>
    <col min="11532" max="11532" width="1.33203125" style="42" bestFit="1" customWidth="1"/>
    <col min="11533" max="11534" width="4.99609375" style="42" customWidth="1"/>
    <col min="11535" max="11535" width="1.33203125" style="42" bestFit="1" customWidth="1"/>
    <col min="11536" max="11536" width="4.99609375" style="42" customWidth="1"/>
    <col min="11537" max="11537" width="6.77734375" style="42" customWidth="1"/>
    <col min="11538" max="11538" width="1.33203125" style="42" bestFit="1" customWidth="1"/>
    <col min="11539" max="11539" width="6.77734375" style="42" customWidth="1"/>
    <col min="11540" max="11540" width="4.77734375" style="42" bestFit="1" customWidth="1"/>
    <col min="11541" max="11780" width="11.5546875" style="42" customWidth="1"/>
    <col min="11781" max="11781" width="5.77734375" style="42" bestFit="1" customWidth="1"/>
    <col min="11782" max="11782" width="11.5546875" style="42" hidden="1" customWidth="1"/>
    <col min="11783" max="11783" width="24.5546875" style="42" customWidth="1"/>
    <col min="11784" max="11784" width="1.33203125" style="42" bestFit="1" customWidth="1"/>
    <col min="11785" max="11785" width="11.5546875" style="42" hidden="1" customWidth="1"/>
    <col min="11786" max="11786" width="24.5546875" style="42" customWidth="1"/>
    <col min="11787" max="11787" width="4.99609375" style="42" customWidth="1"/>
    <col min="11788" max="11788" width="1.33203125" style="42" bestFit="1" customWidth="1"/>
    <col min="11789" max="11790" width="4.99609375" style="42" customWidth="1"/>
    <col min="11791" max="11791" width="1.33203125" style="42" bestFit="1" customWidth="1"/>
    <col min="11792" max="11792" width="4.99609375" style="42" customWidth="1"/>
    <col min="11793" max="11793" width="6.77734375" style="42" customWidth="1"/>
    <col min="11794" max="11794" width="1.33203125" style="42" bestFit="1" customWidth="1"/>
    <col min="11795" max="11795" width="6.77734375" style="42" customWidth="1"/>
    <col min="11796" max="11796" width="4.77734375" style="42" bestFit="1" customWidth="1"/>
    <col min="11797" max="12036" width="11.5546875" style="42" customWidth="1"/>
    <col min="12037" max="12037" width="5.77734375" style="42" bestFit="1" customWidth="1"/>
    <col min="12038" max="12038" width="11.5546875" style="42" hidden="1" customWidth="1"/>
    <col min="12039" max="12039" width="24.5546875" style="42" customWidth="1"/>
    <col min="12040" max="12040" width="1.33203125" style="42" bestFit="1" customWidth="1"/>
    <col min="12041" max="12041" width="11.5546875" style="42" hidden="1" customWidth="1"/>
    <col min="12042" max="12042" width="24.5546875" style="42" customWidth="1"/>
    <col min="12043" max="12043" width="4.99609375" style="42" customWidth="1"/>
    <col min="12044" max="12044" width="1.33203125" style="42" bestFit="1" customWidth="1"/>
    <col min="12045" max="12046" width="4.99609375" style="42" customWidth="1"/>
    <col min="12047" max="12047" width="1.33203125" style="42" bestFit="1" customWidth="1"/>
    <col min="12048" max="12048" width="4.99609375" style="42" customWidth="1"/>
    <col min="12049" max="12049" width="6.77734375" style="42" customWidth="1"/>
    <col min="12050" max="12050" width="1.33203125" style="42" bestFit="1" customWidth="1"/>
    <col min="12051" max="12051" width="6.77734375" style="42" customWidth="1"/>
    <col min="12052" max="12052" width="4.77734375" style="42" bestFit="1" customWidth="1"/>
    <col min="12053" max="12292" width="11.5546875" style="42" customWidth="1"/>
    <col min="12293" max="12293" width="5.77734375" style="42" bestFit="1" customWidth="1"/>
    <col min="12294" max="12294" width="11.5546875" style="42" hidden="1" customWidth="1"/>
    <col min="12295" max="12295" width="24.5546875" style="42" customWidth="1"/>
    <col min="12296" max="12296" width="1.33203125" style="42" bestFit="1" customWidth="1"/>
    <col min="12297" max="12297" width="11.5546875" style="42" hidden="1" customWidth="1"/>
    <col min="12298" max="12298" width="24.5546875" style="42" customWidth="1"/>
    <col min="12299" max="12299" width="4.99609375" style="42" customWidth="1"/>
    <col min="12300" max="12300" width="1.33203125" style="42" bestFit="1" customWidth="1"/>
    <col min="12301" max="12302" width="4.99609375" style="42" customWidth="1"/>
    <col min="12303" max="12303" width="1.33203125" style="42" bestFit="1" customWidth="1"/>
    <col min="12304" max="12304" width="4.99609375" style="42" customWidth="1"/>
    <col min="12305" max="12305" width="6.77734375" style="42" customWidth="1"/>
    <col min="12306" max="12306" width="1.33203125" style="42" bestFit="1" customWidth="1"/>
    <col min="12307" max="12307" width="6.77734375" style="42" customWidth="1"/>
    <col min="12308" max="12308" width="4.77734375" style="42" bestFit="1" customWidth="1"/>
    <col min="12309" max="12548" width="11.5546875" style="42" customWidth="1"/>
    <col min="12549" max="12549" width="5.77734375" style="42" bestFit="1" customWidth="1"/>
    <col min="12550" max="12550" width="11.5546875" style="42" hidden="1" customWidth="1"/>
    <col min="12551" max="12551" width="24.5546875" style="42" customWidth="1"/>
    <col min="12552" max="12552" width="1.33203125" style="42" bestFit="1" customWidth="1"/>
    <col min="12553" max="12553" width="11.5546875" style="42" hidden="1" customWidth="1"/>
    <col min="12554" max="12554" width="24.5546875" style="42" customWidth="1"/>
    <col min="12555" max="12555" width="4.99609375" style="42" customWidth="1"/>
    <col min="12556" max="12556" width="1.33203125" style="42" bestFit="1" customWidth="1"/>
    <col min="12557" max="12558" width="4.99609375" style="42" customWidth="1"/>
    <col min="12559" max="12559" width="1.33203125" style="42" bestFit="1" customWidth="1"/>
    <col min="12560" max="12560" width="4.99609375" style="42" customWidth="1"/>
    <col min="12561" max="12561" width="6.77734375" style="42" customWidth="1"/>
    <col min="12562" max="12562" width="1.33203125" style="42" bestFit="1" customWidth="1"/>
    <col min="12563" max="12563" width="6.77734375" style="42" customWidth="1"/>
    <col min="12564" max="12564" width="4.77734375" style="42" bestFit="1" customWidth="1"/>
    <col min="12565" max="12804" width="11.5546875" style="42" customWidth="1"/>
    <col min="12805" max="12805" width="5.77734375" style="42" bestFit="1" customWidth="1"/>
    <col min="12806" max="12806" width="11.5546875" style="42" hidden="1" customWidth="1"/>
    <col min="12807" max="12807" width="24.5546875" style="42" customWidth="1"/>
    <col min="12808" max="12808" width="1.33203125" style="42" bestFit="1" customWidth="1"/>
    <col min="12809" max="12809" width="11.5546875" style="42" hidden="1" customWidth="1"/>
    <col min="12810" max="12810" width="24.5546875" style="42" customWidth="1"/>
    <col min="12811" max="12811" width="4.99609375" style="42" customWidth="1"/>
    <col min="12812" max="12812" width="1.33203125" style="42" bestFit="1" customWidth="1"/>
    <col min="12813" max="12814" width="4.99609375" style="42" customWidth="1"/>
    <col min="12815" max="12815" width="1.33203125" style="42" bestFit="1" customWidth="1"/>
    <col min="12816" max="12816" width="4.99609375" style="42" customWidth="1"/>
    <col min="12817" max="12817" width="6.77734375" style="42" customWidth="1"/>
    <col min="12818" max="12818" width="1.33203125" style="42" bestFit="1" customWidth="1"/>
    <col min="12819" max="12819" width="6.77734375" style="42" customWidth="1"/>
    <col min="12820" max="12820" width="4.77734375" style="42" bestFit="1" customWidth="1"/>
    <col min="12821" max="13060" width="11.5546875" style="42" customWidth="1"/>
    <col min="13061" max="13061" width="5.77734375" style="42" bestFit="1" customWidth="1"/>
    <col min="13062" max="13062" width="11.5546875" style="42" hidden="1" customWidth="1"/>
    <col min="13063" max="13063" width="24.5546875" style="42" customWidth="1"/>
    <col min="13064" max="13064" width="1.33203125" style="42" bestFit="1" customWidth="1"/>
    <col min="13065" max="13065" width="11.5546875" style="42" hidden="1" customWidth="1"/>
    <col min="13066" max="13066" width="24.5546875" style="42" customWidth="1"/>
    <col min="13067" max="13067" width="4.99609375" style="42" customWidth="1"/>
    <col min="13068" max="13068" width="1.33203125" style="42" bestFit="1" customWidth="1"/>
    <col min="13069" max="13070" width="4.99609375" style="42" customWidth="1"/>
    <col min="13071" max="13071" width="1.33203125" style="42" bestFit="1" customWidth="1"/>
    <col min="13072" max="13072" width="4.99609375" style="42" customWidth="1"/>
    <col min="13073" max="13073" width="6.77734375" style="42" customWidth="1"/>
    <col min="13074" max="13074" width="1.33203125" style="42" bestFit="1" customWidth="1"/>
    <col min="13075" max="13075" width="6.77734375" style="42" customWidth="1"/>
    <col min="13076" max="13076" width="4.77734375" style="42" bestFit="1" customWidth="1"/>
    <col min="13077" max="13316" width="11.5546875" style="42" customWidth="1"/>
    <col min="13317" max="13317" width="5.77734375" style="42" bestFit="1" customWidth="1"/>
    <col min="13318" max="13318" width="11.5546875" style="42" hidden="1" customWidth="1"/>
    <col min="13319" max="13319" width="24.5546875" style="42" customWidth="1"/>
    <col min="13320" max="13320" width="1.33203125" style="42" bestFit="1" customWidth="1"/>
    <col min="13321" max="13321" width="11.5546875" style="42" hidden="1" customWidth="1"/>
    <col min="13322" max="13322" width="24.5546875" style="42" customWidth="1"/>
    <col min="13323" max="13323" width="4.99609375" style="42" customWidth="1"/>
    <col min="13324" max="13324" width="1.33203125" style="42" bestFit="1" customWidth="1"/>
    <col min="13325" max="13326" width="4.99609375" style="42" customWidth="1"/>
    <col min="13327" max="13327" width="1.33203125" style="42" bestFit="1" customWidth="1"/>
    <col min="13328" max="13328" width="4.99609375" style="42" customWidth="1"/>
    <col min="13329" max="13329" width="6.77734375" style="42" customWidth="1"/>
    <col min="13330" max="13330" width="1.33203125" style="42" bestFit="1" customWidth="1"/>
    <col min="13331" max="13331" width="6.77734375" style="42" customWidth="1"/>
    <col min="13332" max="13332" width="4.77734375" style="42" bestFit="1" customWidth="1"/>
    <col min="13333" max="13572" width="11.5546875" style="42" customWidth="1"/>
    <col min="13573" max="13573" width="5.77734375" style="42" bestFit="1" customWidth="1"/>
    <col min="13574" max="13574" width="11.5546875" style="42" hidden="1" customWidth="1"/>
    <col min="13575" max="13575" width="24.5546875" style="42" customWidth="1"/>
    <col min="13576" max="13576" width="1.33203125" style="42" bestFit="1" customWidth="1"/>
    <col min="13577" max="13577" width="11.5546875" style="42" hidden="1" customWidth="1"/>
    <col min="13578" max="13578" width="24.5546875" style="42" customWidth="1"/>
    <col min="13579" max="13579" width="4.99609375" style="42" customWidth="1"/>
    <col min="13580" max="13580" width="1.33203125" style="42" bestFit="1" customWidth="1"/>
    <col min="13581" max="13582" width="4.99609375" style="42" customWidth="1"/>
    <col min="13583" max="13583" width="1.33203125" style="42" bestFit="1" customWidth="1"/>
    <col min="13584" max="13584" width="4.99609375" style="42" customWidth="1"/>
    <col min="13585" max="13585" width="6.77734375" style="42" customWidth="1"/>
    <col min="13586" max="13586" width="1.33203125" style="42" bestFit="1" customWidth="1"/>
    <col min="13587" max="13587" width="6.77734375" style="42" customWidth="1"/>
    <col min="13588" max="13588" width="4.77734375" style="42" bestFit="1" customWidth="1"/>
    <col min="13589" max="13828" width="11.5546875" style="42" customWidth="1"/>
    <col min="13829" max="13829" width="5.77734375" style="42" bestFit="1" customWidth="1"/>
    <col min="13830" max="13830" width="11.5546875" style="42" hidden="1" customWidth="1"/>
    <col min="13831" max="13831" width="24.5546875" style="42" customWidth="1"/>
    <col min="13832" max="13832" width="1.33203125" style="42" bestFit="1" customWidth="1"/>
    <col min="13833" max="13833" width="11.5546875" style="42" hidden="1" customWidth="1"/>
    <col min="13834" max="13834" width="24.5546875" style="42" customWidth="1"/>
    <col min="13835" max="13835" width="4.99609375" style="42" customWidth="1"/>
    <col min="13836" max="13836" width="1.33203125" style="42" bestFit="1" customWidth="1"/>
    <col min="13837" max="13838" width="4.99609375" style="42" customWidth="1"/>
    <col min="13839" max="13839" width="1.33203125" style="42" bestFit="1" customWidth="1"/>
    <col min="13840" max="13840" width="4.99609375" style="42" customWidth="1"/>
    <col min="13841" max="13841" width="6.77734375" style="42" customWidth="1"/>
    <col min="13842" max="13842" width="1.33203125" style="42" bestFit="1" customWidth="1"/>
    <col min="13843" max="13843" width="6.77734375" style="42" customWidth="1"/>
    <col min="13844" max="13844" width="4.77734375" style="42" bestFit="1" customWidth="1"/>
    <col min="13845" max="14084" width="11.5546875" style="42" customWidth="1"/>
    <col min="14085" max="14085" width="5.77734375" style="42" bestFit="1" customWidth="1"/>
    <col min="14086" max="14086" width="11.5546875" style="42" hidden="1" customWidth="1"/>
    <col min="14087" max="14087" width="24.5546875" style="42" customWidth="1"/>
    <col min="14088" max="14088" width="1.33203125" style="42" bestFit="1" customWidth="1"/>
    <col min="14089" max="14089" width="11.5546875" style="42" hidden="1" customWidth="1"/>
    <col min="14090" max="14090" width="24.5546875" style="42" customWidth="1"/>
    <col min="14091" max="14091" width="4.99609375" style="42" customWidth="1"/>
    <col min="14092" max="14092" width="1.33203125" style="42" bestFit="1" customWidth="1"/>
    <col min="14093" max="14094" width="4.99609375" style="42" customWidth="1"/>
    <col min="14095" max="14095" width="1.33203125" style="42" bestFit="1" customWidth="1"/>
    <col min="14096" max="14096" width="4.99609375" style="42" customWidth="1"/>
    <col min="14097" max="14097" width="6.77734375" style="42" customWidth="1"/>
    <col min="14098" max="14098" width="1.33203125" style="42" bestFit="1" customWidth="1"/>
    <col min="14099" max="14099" width="6.77734375" style="42" customWidth="1"/>
    <col min="14100" max="14100" width="4.77734375" style="42" bestFit="1" customWidth="1"/>
    <col min="14101" max="14340" width="11.5546875" style="42" customWidth="1"/>
    <col min="14341" max="14341" width="5.77734375" style="42" bestFit="1" customWidth="1"/>
    <col min="14342" max="14342" width="11.5546875" style="42" hidden="1" customWidth="1"/>
    <col min="14343" max="14343" width="24.5546875" style="42" customWidth="1"/>
    <col min="14344" max="14344" width="1.33203125" style="42" bestFit="1" customWidth="1"/>
    <col min="14345" max="14345" width="11.5546875" style="42" hidden="1" customWidth="1"/>
    <col min="14346" max="14346" width="24.5546875" style="42" customWidth="1"/>
    <col min="14347" max="14347" width="4.99609375" style="42" customWidth="1"/>
    <col min="14348" max="14348" width="1.33203125" style="42" bestFit="1" customWidth="1"/>
    <col min="14349" max="14350" width="4.99609375" style="42" customWidth="1"/>
    <col min="14351" max="14351" width="1.33203125" style="42" bestFit="1" customWidth="1"/>
    <col min="14352" max="14352" width="4.99609375" style="42" customWidth="1"/>
    <col min="14353" max="14353" width="6.77734375" style="42" customWidth="1"/>
    <col min="14354" max="14354" width="1.33203125" style="42" bestFit="1" customWidth="1"/>
    <col min="14355" max="14355" width="6.77734375" style="42" customWidth="1"/>
    <col min="14356" max="14356" width="4.77734375" style="42" bestFit="1" customWidth="1"/>
    <col min="14357" max="14596" width="11.5546875" style="42" customWidth="1"/>
    <col min="14597" max="14597" width="5.77734375" style="42" bestFit="1" customWidth="1"/>
    <col min="14598" max="14598" width="11.5546875" style="42" hidden="1" customWidth="1"/>
    <col min="14599" max="14599" width="24.5546875" style="42" customWidth="1"/>
    <col min="14600" max="14600" width="1.33203125" style="42" bestFit="1" customWidth="1"/>
    <col min="14601" max="14601" width="11.5546875" style="42" hidden="1" customWidth="1"/>
    <col min="14602" max="14602" width="24.5546875" style="42" customWidth="1"/>
    <col min="14603" max="14603" width="4.99609375" style="42" customWidth="1"/>
    <col min="14604" max="14604" width="1.33203125" style="42" bestFit="1" customWidth="1"/>
    <col min="14605" max="14606" width="4.99609375" style="42" customWidth="1"/>
    <col min="14607" max="14607" width="1.33203125" style="42" bestFit="1" customWidth="1"/>
    <col min="14608" max="14608" width="4.99609375" style="42" customWidth="1"/>
    <col min="14609" max="14609" width="6.77734375" style="42" customWidth="1"/>
    <col min="14610" max="14610" width="1.33203125" style="42" bestFit="1" customWidth="1"/>
    <col min="14611" max="14611" width="6.77734375" style="42" customWidth="1"/>
    <col min="14612" max="14612" width="4.77734375" style="42" bestFit="1" customWidth="1"/>
    <col min="14613" max="14852" width="11.5546875" style="42" customWidth="1"/>
    <col min="14853" max="14853" width="5.77734375" style="42" bestFit="1" customWidth="1"/>
    <col min="14854" max="14854" width="11.5546875" style="42" hidden="1" customWidth="1"/>
    <col min="14855" max="14855" width="24.5546875" style="42" customWidth="1"/>
    <col min="14856" max="14856" width="1.33203125" style="42" bestFit="1" customWidth="1"/>
    <col min="14857" max="14857" width="11.5546875" style="42" hidden="1" customWidth="1"/>
    <col min="14858" max="14858" width="24.5546875" style="42" customWidth="1"/>
    <col min="14859" max="14859" width="4.99609375" style="42" customWidth="1"/>
    <col min="14860" max="14860" width="1.33203125" style="42" bestFit="1" customWidth="1"/>
    <col min="14861" max="14862" width="4.99609375" style="42" customWidth="1"/>
    <col min="14863" max="14863" width="1.33203125" style="42" bestFit="1" customWidth="1"/>
    <col min="14864" max="14864" width="4.99609375" style="42" customWidth="1"/>
    <col min="14865" max="14865" width="6.77734375" style="42" customWidth="1"/>
    <col min="14866" max="14866" width="1.33203125" style="42" bestFit="1" customWidth="1"/>
    <col min="14867" max="14867" width="6.77734375" style="42" customWidth="1"/>
    <col min="14868" max="14868" width="4.77734375" style="42" bestFit="1" customWidth="1"/>
    <col min="14869" max="15108" width="11.5546875" style="42" customWidth="1"/>
    <col min="15109" max="15109" width="5.77734375" style="42" bestFit="1" customWidth="1"/>
    <col min="15110" max="15110" width="11.5546875" style="42" hidden="1" customWidth="1"/>
    <col min="15111" max="15111" width="24.5546875" style="42" customWidth="1"/>
    <col min="15112" max="15112" width="1.33203125" style="42" bestFit="1" customWidth="1"/>
    <col min="15113" max="15113" width="11.5546875" style="42" hidden="1" customWidth="1"/>
    <col min="15114" max="15114" width="24.5546875" style="42" customWidth="1"/>
    <col min="15115" max="15115" width="4.99609375" style="42" customWidth="1"/>
    <col min="15116" max="15116" width="1.33203125" style="42" bestFit="1" customWidth="1"/>
    <col min="15117" max="15118" width="4.99609375" style="42" customWidth="1"/>
    <col min="15119" max="15119" width="1.33203125" style="42" bestFit="1" customWidth="1"/>
    <col min="15120" max="15120" width="4.99609375" style="42" customWidth="1"/>
    <col min="15121" max="15121" width="6.77734375" style="42" customWidth="1"/>
    <col min="15122" max="15122" width="1.33203125" style="42" bestFit="1" customWidth="1"/>
    <col min="15123" max="15123" width="6.77734375" style="42" customWidth="1"/>
    <col min="15124" max="15124" width="4.77734375" style="42" bestFit="1" customWidth="1"/>
    <col min="15125" max="15364" width="11.5546875" style="42" customWidth="1"/>
    <col min="15365" max="15365" width="5.77734375" style="42" bestFit="1" customWidth="1"/>
    <col min="15366" max="15366" width="11.5546875" style="42" hidden="1" customWidth="1"/>
    <col min="15367" max="15367" width="24.5546875" style="42" customWidth="1"/>
    <col min="15368" max="15368" width="1.33203125" style="42" bestFit="1" customWidth="1"/>
    <col min="15369" max="15369" width="11.5546875" style="42" hidden="1" customWidth="1"/>
    <col min="15370" max="15370" width="24.5546875" style="42" customWidth="1"/>
    <col min="15371" max="15371" width="4.99609375" style="42" customWidth="1"/>
    <col min="15372" max="15372" width="1.33203125" style="42" bestFit="1" customWidth="1"/>
    <col min="15373" max="15374" width="4.99609375" style="42" customWidth="1"/>
    <col min="15375" max="15375" width="1.33203125" style="42" bestFit="1" customWidth="1"/>
    <col min="15376" max="15376" width="4.99609375" style="42" customWidth="1"/>
    <col min="15377" max="15377" width="6.77734375" style="42" customWidth="1"/>
    <col min="15378" max="15378" width="1.33203125" style="42" bestFit="1" customWidth="1"/>
    <col min="15379" max="15379" width="6.77734375" style="42" customWidth="1"/>
    <col min="15380" max="15380" width="4.77734375" style="42" bestFit="1" customWidth="1"/>
    <col min="15381" max="15620" width="11.5546875" style="42" customWidth="1"/>
    <col min="15621" max="15621" width="5.77734375" style="42" bestFit="1" customWidth="1"/>
    <col min="15622" max="15622" width="11.5546875" style="42" hidden="1" customWidth="1"/>
    <col min="15623" max="15623" width="24.5546875" style="42" customWidth="1"/>
    <col min="15624" max="15624" width="1.33203125" style="42" bestFit="1" customWidth="1"/>
    <col min="15625" max="15625" width="11.5546875" style="42" hidden="1" customWidth="1"/>
    <col min="15626" max="15626" width="24.5546875" style="42" customWidth="1"/>
    <col min="15627" max="15627" width="4.99609375" style="42" customWidth="1"/>
    <col min="15628" max="15628" width="1.33203125" style="42" bestFit="1" customWidth="1"/>
    <col min="15629" max="15630" width="4.99609375" style="42" customWidth="1"/>
    <col min="15631" max="15631" width="1.33203125" style="42" bestFit="1" customWidth="1"/>
    <col min="15632" max="15632" width="4.99609375" style="42" customWidth="1"/>
    <col min="15633" max="15633" width="6.77734375" style="42" customWidth="1"/>
    <col min="15634" max="15634" width="1.33203125" style="42" bestFit="1" customWidth="1"/>
    <col min="15635" max="15635" width="6.77734375" style="42" customWidth="1"/>
    <col min="15636" max="15636" width="4.77734375" style="42" bestFit="1" customWidth="1"/>
    <col min="15637" max="15876" width="11.5546875" style="42" customWidth="1"/>
    <col min="15877" max="15877" width="5.77734375" style="42" bestFit="1" customWidth="1"/>
    <col min="15878" max="15878" width="11.5546875" style="42" hidden="1" customWidth="1"/>
    <col min="15879" max="15879" width="24.5546875" style="42" customWidth="1"/>
    <col min="15880" max="15880" width="1.33203125" style="42" bestFit="1" customWidth="1"/>
    <col min="15881" max="15881" width="11.5546875" style="42" hidden="1" customWidth="1"/>
    <col min="15882" max="15882" width="24.5546875" style="42" customWidth="1"/>
    <col min="15883" max="15883" width="4.99609375" style="42" customWidth="1"/>
    <col min="15884" max="15884" width="1.33203125" style="42" bestFit="1" customWidth="1"/>
    <col min="15885" max="15886" width="4.99609375" style="42" customWidth="1"/>
    <col min="15887" max="15887" width="1.33203125" style="42" bestFit="1" customWidth="1"/>
    <col min="15888" max="15888" width="4.99609375" style="42" customWidth="1"/>
    <col min="15889" max="15889" width="6.77734375" style="42" customWidth="1"/>
    <col min="15890" max="15890" width="1.33203125" style="42" bestFit="1" customWidth="1"/>
    <col min="15891" max="15891" width="6.77734375" style="42" customWidth="1"/>
    <col min="15892" max="15892" width="4.77734375" style="42" bestFit="1" customWidth="1"/>
    <col min="15893" max="16132" width="11.5546875" style="42" customWidth="1"/>
    <col min="16133" max="16133" width="5.77734375" style="42" bestFit="1" customWidth="1"/>
    <col min="16134" max="16134" width="11.5546875" style="42" hidden="1" customWidth="1"/>
    <col min="16135" max="16135" width="24.5546875" style="42" customWidth="1"/>
    <col min="16136" max="16136" width="1.33203125" style="42" bestFit="1" customWidth="1"/>
    <col min="16137" max="16137" width="11.5546875" style="42" hidden="1" customWidth="1"/>
    <col min="16138" max="16138" width="24.5546875" style="42" customWidth="1"/>
    <col min="16139" max="16139" width="4.99609375" style="42" customWidth="1"/>
    <col min="16140" max="16140" width="1.33203125" style="42" bestFit="1" customWidth="1"/>
    <col min="16141" max="16142" width="4.99609375" style="42" customWidth="1"/>
    <col min="16143" max="16143" width="1.33203125" style="42" bestFit="1" customWidth="1"/>
    <col min="16144" max="16144" width="4.99609375" style="42" customWidth="1"/>
    <col min="16145" max="16145" width="6.77734375" style="42" customWidth="1"/>
    <col min="16146" max="16146" width="1.33203125" style="42" bestFit="1" customWidth="1"/>
    <col min="16147" max="16147" width="6.77734375" style="42" customWidth="1"/>
    <col min="16148" max="16148" width="4.77734375" style="42" bestFit="1" customWidth="1"/>
    <col min="16149" max="16384" width="11.5546875" style="42" customWidth="1"/>
  </cols>
  <sheetData>
    <row r="1" spans="2:20" s="57" customFormat="1" ht="35.25" customHeight="1" thickBot="1">
      <c r="B1" s="77" t="str">
        <f>Männer_Übersicht!A22</f>
        <v>Viertelfinale - 12.03.2022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95" customHeight="1" thickBot="1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2:21" s="52" customFormat="1" ht="24.95" customHeight="1" thickBot="1">
      <c r="B3" s="81">
        <v>17</v>
      </c>
      <c r="C3" s="236">
        <f>Männer_Übersicht!C24</f>
        <v>0</v>
      </c>
      <c r="D3" s="237"/>
      <c r="E3" s="79" t="s">
        <v>7</v>
      </c>
      <c r="F3" s="245">
        <f>Männer_Übersicht!F24</f>
        <v>0</v>
      </c>
      <c r="G3" s="236"/>
      <c r="H3" s="237"/>
      <c r="I3" s="89">
        <f>I16</f>
        <v>0</v>
      </c>
      <c r="J3" s="53" t="s">
        <v>8</v>
      </c>
      <c r="K3" s="238">
        <f>K16</f>
        <v>0</v>
      </c>
      <c r="L3" s="239"/>
      <c r="M3" s="89" t="str">
        <f>H21</f>
        <v/>
      </c>
      <c r="N3" s="90" t="s">
        <v>8</v>
      </c>
      <c r="O3" s="91" t="str">
        <f>M21</f>
        <v/>
      </c>
      <c r="P3" s="80" t="str">
        <f>G21</f>
        <v/>
      </c>
      <c r="Q3" s="90" t="s">
        <v>8</v>
      </c>
      <c r="R3" s="92" t="str">
        <f>N21</f>
        <v/>
      </c>
      <c r="S3" s="246"/>
      <c r="T3" s="241"/>
      <c r="U3" s="54"/>
    </row>
    <row r="4" spans="2:21" s="52" customFormat="1" ht="24.95" customHeight="1" thickBot="1">
      <c r="B4" s="82">
        <v>18</v>
      </c>
      <c r="C4" s="236">
        <f>Männer_Übersicht!C25</f>
        <v>0</v>
      </c>
      <c r="D4" s="237"/>
      <c r="E4" s="79" t="s">
        <v>7</v>
      </c>
      <c r="F4" s="236">
        <f>Männer_Übersicht!F25</f>
        <v>0</v>
      </c>
      <c r="G4" s="236"/>
      <c r="H4" s="237"/>
      <c r="I4" s="89">
        <f>I27</f>
        <v>0</v>
      </c>
      <c r="J4" s="53" t="s">
        <v>8</v>
      </c>
      <c r="K4" s="238">
        <f>K27</f>
        <v>0</v>
      </c>
      <c r="L4" s="239"/>
      <c r="M4" s="89" t="str">
        <f>H32</f>
        <v/>
      </c>
      <c r="N4" s="90" t="s">
        <v>8</v>
      </c>
      <c r="O4" s="91" t="str">
        <f>M32</f>
        <v/>
      </c>
      <c r="P4" s="80" t="str">
        <f>G32</f>
        <v/>
      </c>
      <c r="Q4" s="90" t="s">
        <v>8</v>
      </c>
      <c r="R4" s="92" t="str">
        <f>N32</f>
        <v/>
      </c>
      <c r="S4" s="240"/>
      <c r="T4" s="241"/>
      <c r="U4" s="54"/>
    </row>
    <row r="5" spans="2:21" s="52" customFormat="1" ht="24.95" customHeight="1" thickBot="1">
      <c r="B5" s="82">
        <v>19</v>
      </c>
      <c r="C5" s="236">
        <f>Männer_Übersicht!C26</f>
        <v>0</v>
      </c>
      <c r="D5" s="237"/>
      <c r="E5" s="79" t="s">
        <v>7</v>
      </c>
      <c r="F5" s="236">
        <f>Männer_Übersicht!F26</f>
        <v>0</v>
      </c>
      <c r="G5" s="236"/>
      <c r="H5" s="237"/>
      <c r="I5" s="89">
        <f>I38</f>
        <v>0</v>
      </c>
      <c r="J5" s="53" t="s">
        <v>8</v>
      </c>
      <c r="K5" s="238">
        <f aca="true" t="shared" si="0" ref="K5:L5">K38</f>
        <v>0</v>
      </c>
      <c r="L5" s="239">
        <f t="shared" si="0"/>
        <v>0</v>
      </c>
      <c r="M5" s="89" t="str">
        <f>H43</f>
        <v/>
      </c>
      <c r="N5" s="90" t="s">
        <v>8</v>
      </c>
      <c r="O5" s="91" t="str">
        <f>M43</f>
        <v/>
      </c>
      <c r="P5" s="80" t="str">
        <f>G43</f>
        <v/>
      </c>
      <c r="Q5" s="90" t="s">
        <v>8</v>
      </c>
      <c r="R5" s="92" t="str">
        <f>N43</f>
        <v/>
      </c>
      <c r="S5" s="240"/>
      <c r="T5" s="241"/>
      <c r="U5" s="54"/>
    </row>
    <row r="6" spans="2:21" s="52" customFormat="1" ht="24.95" customHeight="1" thickBot="1">
      <c r="B6" s="82">
        <v>20</v>
      </c>
      <c r="C6" s="236">
        <f>Männer_Übersicht!C27</f>
        <v>0</v>
      </c>
      <c r="D6" s="237"/>
      <c r="E6" s="79" t="s">
        <v>7</v>
      </c>
      <c r="F6" s="236">
        <f>Männer_Übersicht!F27</f>
        <v>0</v>
      </c>
      <c r="G6" s="236"/>
      <c r="H6" s="237"/>
      <c r="I6" s="89">
        <f>I49</f>
        <v>0</v>
      </c>
      <c r="J6" s="53" t="s">
        <v>8</v>
      </c>
      <c r="K6" s="238">
        <f>K49</f>
        <v>0</v>
      </c>
      <c r="L6" s="239"/>
      <c r="M6" s="89" t="str">
        <f>H54</f>
        <v/>
      </c>
      <c r="N6" s="90" t="s">
        <v>8</v>
      </c>
      <c r="O6" s="91" t="str">
        <f>M54</f>
        <v/>
      </c>
      <c r="P6" s="80" t="str">
        <f>G54</f>
        <v/>
      </c>
      <c r="Q6" s="90" t="s">
        <v>8</v>
      </c>
      <c r="R6" s="92" t="str">
        <f>N54</f>
        <v/>
      </c>
      <c r="S6" s="240"/>
      <c r="T6" s="241"/>
      <c r="U6" s="54"/>
    </row>
    <row r="7" spans="2:21" s="52" customFormat="1" ht="24.95" customHeight="1" thickBot="1">
      <c r="B7" s="82">
        <v>21</v>
      </c>
      <c r="C7" s="236">
        <f>Männer_Übersicht!C28</f>
        <v>0</v>
      </c>
      <c r="D7" s="237"/>
      <c r="E7" s="79" t="s">
        <v>7</v>
      </c>
      <c r="F7" s="236">
        <f>Männer_Übersicht!F28</f>
        <v>0</v>
      </c>
      <c r="G7" s="236"/>
      <c r="H7" s="237"/>
      <c r="I7" s="89">
        <f>I60</f>
        <v>0</v>
      </c>
      <c r="J7" s="53" t="s">
        <v>8</v>
      </c>
      <c r="K7" s="238">
        <f aca="true" t="shared" si="1" ref="K7:L7">K60</f>
        <v>0</v>
      </c>
      <c r="L7" s="239">
        <f t="shared" si="1"/>
        <v>0</v>
      </c>
      <c r="M7" s="89" t="str">
        <f>H65</f>
        <v/>
      </c>
      <c r="N7" s="90" t="s">
        <v>8</v>
      </c>
      <c r="O7" s="91" t="str">
        <f>M65</f>
        <v/>
      </c>
      <c r="P7" s="80" t="str">
        <f>G65</f>
        <v/>
      </c>
      <c r="Q7" s="90" t="s">
        <v>8</v>
      </c>
      <c r="R7" s="92" t="str">
        <f>N65</f>
        <v/>
      </c>
      <c r="S7" s="240"/>
      <c r="T7" s="241"/>
      <c r="U7" s="54"/>
    </row>
    <row r="8" spans="2:21" s="52" customFormat="1" ht="24.95" customHeight="1" thickBot="1">
      <c r="B8" s="82">
        <v>22</v>
      </c>
      <c r="C8" s="236">
        <f>Männer_Übersicht!C29</f>
        <v>0</v>
      </c>
      <c r="D8" s="237"/>
      <c r="E8" s="79" t="s">
        <v>7</v>
      </c>
      <c r="F8" s="236">
        <f>Männer_Übersicht!F29</f>
        <v>0</v>
      </c>
      <c r="G8" s="236"/>
      <c r="H8" s="237"/>
      <c r="I8" s="89">
        <f>I71</f>
        <v>0</v>
      </c>
      <c r="J8" s="53" t="s">
        <v>8</v>
      </c>
      <c r="K8" s="238">
        <f aca="true" t="shared" si="2" ref="K8:L8">K71</f>
        <v>0</v>
      </c>
      <c r="L8" s="239">
        <f t="shared" si="2"/>
        <v>0</v>
      </c>
      <c r="M8" s="89" t="str">
        <f>H76</f>
        <v/>
      </c>
      <c r="N8" s="90" t="s">
        <v>8</v>
      </c>
      <c r="O8" s="91" t="str">
        <f>M76</f>
        <v/>
      </c>
      <c r="P8" s="80" t="str">
        <f>G76</f>
        <v/>
      </c>
      <c r="Q8" s="90" t="s">
        <v>8</v>
      </c>
      <c r="R8" s="92" t="str">
        <f>N76</f>
        <v/>
      </c>
      <c r="S8" s="240"/>
      <c r="T8" s="241"/>
      <c r="U8" s="54"/>
    </row>
    <row r="9" spans="2:21" s="52" customFormat="1" ht="24.95" customHeight="1" thickBot="1">
      <c r="B9" s="82">
        <v>23</v>
      </c>
      <c r="C9" s="236">
        <f>Männer_Übersicht!C30</f>
        <v>0</v>
      </c>
      <c r="D9" s="237"/>
      <c r="E9" s="79" t="s">
        <v>7</v>
      </c>
      <c r="F9" s="236">
        <f>Männer_Übersicht!F30</f>
        <v>0</v>
      </c>
      <c r="G9" s="236"/>
      <c r="H9" s="237"/>
      <c r="I9" s="89">
        <f>I82</f>
        <v>0</v>
      </c>
      <c r="J9" s="53" t="s">
        <v>8</v>
      </c>
      <c r="K9" s="238">
        <f aca="true" t="shared" si="3" ref="K9:L9">K82</f>
        <v>0</v>
      </c>
      <c r="L9" s="239">
        <f t="shared" si="3"/>
        <v>0</v>
      </c>
      <c r="M9" s="89" t="str">
        <f>H87</f>
        <v/>
      </c>
      <c r="N9" s="90" t="s">
        <v>8</v>
      </c>
      <c r="O9" s="91" t="str">
        <f>M87</f>
        <v/>
      </c>
      <c r="P9" s="80" t="str">
        <f>G87</f>
        <v/>
      </c>
      <c r="Q9" s="90" t="s">
        <v>8</v>
      </c>
      <c r="R9" s="92" t="str">
        <f>N87</f>
        <v/>
      </c>
      <c r="S9" s="240"/>
      <c r="T9" s="241"/>
      <c r="U9" s="54"/>
    </row>
    <row r="10" spans="2:21" s="52" customFormat="1" ht="24.95" customHeight="1" thickBot="1">
      <c r="B10" s="82">
        <v>24</v>
      </c>
      <c r="C10" s="245">
        <f>Männer_Übersicht!C31</f>
        <v>0</v>
      </c>
      <c r="D10" s="237"/>
      <c r="E10" s="79" t="s">
        <v>7</v>
      </c>
      <c r="F10" s="236">
        <f>Männer_Übersicht!F31</f>
        <v>0</v>
      </c>
      <c r="G10" s="236"/>
      <c r="H10" s="237"/>
      <c r="I10" s="89">
        <f>I93</f>
        <v>0</v>
      </c>
      <c r="J10" s="53" t="s">
        <v>8</v>
      </c>
      <c r="K10" s="238">
        <f aca="true" t="shared" si="4" ref="K10:L10">K93</f>
        <v>0</v>
      </c>
      <c r="L10" s="239">
        <f t="shared" si="4"/>
        <v>0</v>
      </c>
      <c r="M10" s="89" t="str">
        <f>H98</f>
        <v/>
      </c>
      <c r="N10" s="90" t="s">
        <v>8</v>
      </c>
      <c r="O10" s="91" t="str">
        <f>M98</f>
        <v/>
      </c>
      <c r="P10" s="80" t="str">
        <f>G98</f>
        <v/>
      </c>
      <c r="Q10" s="90" t="s">
        <v>8</v>
      </c>
      <c r="R10" s="92" t="str">
        <f>N98</f>
        <v/>
      </c>
      <c r="S10" s="240"/>
      <c r="T10" s="241"/>
      <c r="U10" s="54"/>
    </row>
    <row r="11" spans="2:21" s="52" customFormat="1" ht="15.75" customHeight="1">
      <c r="B11" s="84"/>
      <c r="C11" s="85"/>
      <c r="D11" s="85"/>
      <c r="E11" s="86"/>
      <c r="F11" s="87"/>
      <c r="G11" s="87"/>
      <c r="H11" s="87"/>
      <c r="I11" s="88"/>
      <c r="J11" s="76"/>
      <c r="K11" s="76"/>
      <c r="L11" s="76"/>
      <c r="M11" s="88"/>
      <c r="N11" s="76"/>
      <c r="O11" s="88"/>
      <c r="P11" s="76"/>
      <c r="Q11" s="76"/>
      <c r="R11" s="76"/>
      <c r="S11" s="56"/>
      <c r="T11" s="56"/>
      <c r="U11" s="54"/>
    </row>
    <row r="12" spans="2:20" ht="15">
      <c r="B12" s="72"/>
      <c r="C12" s="50"/>
      <c r="D12" s="50"/>
      <c r="E12" s="50"/>
      <c r="F12" s="51"/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</row>
    <row r="13" spans="1:22" ht="4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63"/>
    </row>
    <row r="14" spans="2:19" ht="15">
      <c r="B14" s="71" t="s">
        <v>38</v>
      </c>
      <c r="D14" s="68">
        <f>B3</f>
        <v>17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2:20" s="65" customFormat="1" ht="9.75" customHeight="1">
      <c r="B15" s="71"/>
      <c r="D15" s="68"/>
      <c r="E15" s="68"/>
      <c r="F15" s="67"/>
      <c r="G15" s="67"/>
      <c r="S15" s="67"/>
      <c r="T15" s="67"/>
    </row>
    <row r="16" spans="2:19" ht="20.25" customHeight="1">
      <c r="B16" s="248">
        <f>C3</f>
        <v>0</v>
      </c>
      <c r="C16" s="248"/>
      <c r="D16" s="248"/>
      <c r="E16" s="248"/>
      <c r="F16" s="248"/>
      <c r="G16" s="248"/>
      <c r="H16" s="248"/>
      <c r="I16" s="83">
        <f>IF(SUM(G17:G20)=0,0,SUM(I17:I21))</f>
        <v>0</v>
      </c>
      <c r="J16" s="69" t="s">
        <v>8</v>
      </c>
      <c r="K16" s="249">
        <f>IF(SUM(N17:O20)=0,0,SUM(K17:L21))</f>
        <v>0</v>
      </c>
      <c r="L16" s="249"/>
      <c r="M16" s="248">
        <f>F3</f>
        <v>0</v>
      </c>
      <c r="N16" s="248"/>
      <c r="O16" s="248"/>
      <c r="P16" s="248"/>
      <c r="Q16" s="248"/>
      <c r="R16" s="248"/>
      <c r="S16" s="248"/>
    </row>
    <row r="17" spans="2:19" s="64" customFormat="1" ht="15.75" customHeight="1">
      <c r="B17" s="250"/>
      <c r="C17" s="250"/>
      <c r="D17" s="250"/>
      <c r="E17" s="251"/>
      <c r="F17" s="251"/>
      <c r="G17" s="104"/>
      <c r="H17" s="48"/>
      <c r="I17" s="68" t="str">
        <f>IF(G17="","",IF(H17&gt;M17,1,IF(AND(H17=M17,G17&gt;N17),1,IF(AND(H17=M17,G17=N17),0.5,""))))</f>
        <v/>
      </c>
      <c r="J17" s="67"/>
      <c r="K17" s="247" t="str">
        <f>IF(N17="","",IF(M17&gt;H17,1,IF(AND(M17=H17,N17&gt;G17),1,IF(AND(M17=H17,N17=G17),0.5,""))))</f>
        <v/>
      </c>
      <c r="L17" s="247"/>
      <c r="M17" s="43" t="str">
        <f>IF(AND(N17="",H17=""),"",4-H17)</f>
        <v/>
      </c>
      <c r="N17" s="252"/>
      <c r="O17" s="252"/>
      <c r="P17" s="253"/>
      <c r="Q17" s="253"/>
      <c r="R17" s="253"/>
      <c r="S17" s="48"/>
    </row>
    <row r="18" spans="2:19" s="64" customFormat="1" ht="15.75" customHeight="1">
      <c r="B18" s="254"/>
      <c r="C18" s="254"/>
      <c r="D18" s="254"/>
      <c r="E18" s="251"/>
      <c r="F18" s="251"/>
      <c r="G18" s="104"/>
      <c r="H18" s="48"/>
      <c r="I18" s="68" t="str">
        <f aca="true" t="shared" si="5" ref="I18:I20">IF(G18="","",IF(H18&gt;M18,1,IF(AND(H18=M18,G18&gt;N18),1,IF(AND(H18=M18,G18=N18),0.5,""))))</f>
        <v/>
      </c>
      <c r="J18" s="67"/>
      <c r="K18" s="247" t="str">
        <f aca="true" t="shared" si="6" ref="K18:K20">IF(N18="","",IF(M18&gt;H18,1,IF(AND(M18=H18,N18&gt;G18),1,IF(AND(M18=H18,N18=G18),0.5,""))))</f>
        <v/>
      </c>
      <c r="L18" s="247"/>
      <c r="M18" s="43" t="str">
        <f aca="true" t="shared" si="7" ref="M18:M20">IF(AND(N18="",H18=""),"",4-H18)</f>
        <v/>
      </c>
      <c r="N18" s="252"/>
      <c r="O18" s="252"/>
      <c r="P18" s="253"/>
      <c r="Q18" s="253"/>
      <c r="R18" s="253"/>
      <c r="S18" s="48"/>
    </row>
    <row r="19" spans="2:19" s="64" customFormat="1" ht="15.75" customHeight="1">
      <c r="B19" s="254"/>
      <c r="C19" s="254"/>
      <c r="D19" s="254"/>
      <c r="E19" s="251"/>
      <c r="F19" s="251"/>
      <c r="G19" s="104"/>
      <c r="H19" s="48"/>
      <c r="I19" s="68" t="str">
        <f t="shared" si="5"/>
        <v/>
      </c>
      <c r="J19" s="67"/>
      <c r="K19" s="247" t="str">
        <f t="shared" si="6"/>
        <v/>
      </c>
      <c r="L19" s="247"/>
      <c r="M19" s="43" t="str">
        <f t="shared" si="7"/>
        <v/>
      </c>
      <c r="N19" s="252"/>
      <c r="O19" s="252"/>
      <c r="P19" s="253"/>
      <c r="Q19" s="253"/>
      <c r="R19" s="253"/>
      <c r="S19" s="48"/>
    </row>
    <row r="20" spans="2:19" s="64" customFormat="1" ht="15.75" customHeight="1">
      <c r="B20" s="255"/>
      <c r="C20" s="255"/>
      <c r="D20" s="255"/>
      <c r="E20" s="256"/>
      <c r="F20" s="256"/>
      <c r="G20" s="105"/>
      <c r="H20" s="93"/>
      <c r="I20" s="94" t="str">
        <f t="shared" si="5"/>
        <v/>
      </c>
      <c r="J20" s="67"/>
      <c r="K20" s="257" t="str">
        <f t="shared" si="6"/>
        <v/>
      </c>
      <c r="L20" s="257"/>
      <c r="M20" s="44" t="str">
        <f t="shared" si="7"/>
        <v/>
      </c>
      <c r="N20" s="258"/>
      <c r="O20" s="258"/>
      <c r="P20" s="259"/>
      <c r="Q20" s="259"/>
      <c r="R20" s="259"/>
      <c r="S20" s="93"/>
    </row>
    <row r="21" spans="2:19" s="64" customFormat="1" ht="15.75" customHeight="1">
      <c r="B21" s="247"/>
      <c r="C21" s="247"/>
      <c r="D21" s="247"/>
      <c r="E21" s="247"/>
      <c r="F21" s="247"/>
      <c r="G21" s="68" t="str">
        <f>IF(SUM(G17:G20)=0,"",SUM(G17:G20))</f>
        <v/>
      </c>
      <c r="H21" s="68" t="str">
        <f>IF(SUM(H17:H20)=0,"",SUM(H17:H20))</f>
        <v/>
      </c>
      <c r="I21" s="68" t="str">
        <f>IF(G21="","",IF(OR(G21&gt;N21,AND(N21="",G21&lt;&gt;"")),2,IF(G21=N21,1,"")))</f>
        <v/>
      </c>
      <c r="J21" s="68"/>
      <c r="K21" s="247" t="str">
        <f>IF(N21="","",IF(OR(N21&gt;G21,AND(G21="",N21&lt;&gt;"")),2,IF(N21=G21,1,"")))</f>
        <v/>
      </c>
      <c r="L21" s="247"/>
      <c r="M21" s="68" t="str">
        <f>IF(SUM(M17:M20)=0,"",SUM(M17:M20))</f>
        <v/>
      </c>
      <c r="N21" s="260" t="str">
        <f aca="true" t="shared" si="8" ref="N21:O21">IF(SUM(N17:N20)=0,"",SUM(N17:N20))</f>
        <v/>
      </c>
      <c r="O21" s="260" t="str">
        <f t="shared" si="8"/>
        <v/>
      </c>
      <c r="P21" s="261"/>
      <c r="Q21" s="261"/>
      <c r="R21" s="261"/>
      <c r="S21" s="261"/>
    </row>
    <row r="22" spans="2:19" s="66" customFormat="1" ht="15" customHeight="1">
      <c r="B22" s="49"/>
      <c r="C22" s="254"/>
      <c r="D22" s="254"/>
      <c r="E22" s="254"/>
      <c r="F22" s="254"/>
      <c r="G22" s="254"/>
      <c r="H22" s="254"/>
      <c r="I22" s="254"/>
      <c r="K22" s="48"/>
      <c r="L22" s="262"/>
      <c r="M22" s="262"/>
      <c r="N22" s="262"/>
      <c r="O22" s="262"/>
      <c r="P22" s="262"/>
      <c r="Q22" s="262"/>
      <c r="R22" s="262"/>
      <c r="S22" s="262"/>
    </row>
    <row r="23" spans="2:19" s="66" customFormat="1" ht="15" customHeight="1">
      <c r="B23" s="48"/>
      <c r="C23" s="254"/>
      <c r="D23" s="254"/>
      <c r="E23" s="254"/>
      <c r="F23" s="254"/>
      <c r="G23" s="254"/>
      <c r="H23" s="254"/>
      <c r="I23" s="254"/>
      <c r="K23" s="48"/>
      <c r="L23" s="254"/>
      <c r="M23" s="254"/>
      <c r="N23" s="254"/>
      <c r="O23" s="254"/>
      <c r="P23" s="254"/>
      <c r="Q23" s="254"/>
      <c r="R23" s="254"/>
      <c r="S23" s="254"/>
    </row>
    <row r="24" spans="1:20" s="64" customFormat="1" ht="4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64" customFormat="1" ht="15.75" customHeight="1">
      <c r="A25" s="65"/>
      <c r="B25" s="71" t="s">
        <v>38</v>
      </c>
      <c r="C25" s="65"/>
      <c r="D25" s="68">
        <f>B4</f>
        <v>18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7"/>
    </row>
    <row r="26" spans="1:20" s="64" customFormat="1" ht="9.75" customHeight="1">
      <c r="A26" s="65"/>
      <c r="B26" s="71"/>
      <c r="C26" s="65"/>
      <c r="D26" s="68"/>
      <c r="E26" s="68"/>
      <c r="F26" s="67"/>
      <c r="G26" s="6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7"/>
      <c r="T26" s="67"/>
    </row>
    <row r="27" spans="1:20" s="64" customFormat="1" ht="20.25" customHeight="1">
      <c r="A27" s="65"/>
      <c r="B27" s="248">
        <f>C4</f>
        <v>0</v>
      </c>
      <c r="C27" s="248"/>
      <c r="D27" s="248"/>
      <c r="E27" s="248"/>
      <c r="F27" s="248"/>
      <c r="G27" s="248"/>
      <c r="H27" s="248"/>
      <c r="I27" s="83">
        <f>IF(SUM(G28:G31)=0,0,SUM(I28:I32))</f>
        <v>0</v>
      </c>
      <c r="J27" s="69" t="s">
        <v>8</v>
      </c>
      <c r="K27" s="249">
        <f>IF(SUM(N28:O31)=0,0,SUM(K28:L32))</f>
        <v>0</v>
      </c>
      <c r="L27" s="249"/>
      <c r="M27" s="248">
        <f>F4</f>
        <v>0</v>
      </c>
      <c r="N27" s="248"/>
      <c r="O27" s="248"/>
      <c r="P27" s="248"/>
      <c r="Q27" s="248"/>
      <c r="R27" s="248"/>
      <c r="S27" s="248"/>
      <c r="T27" s="67"/>
    </row>
    <row r="28" spans="2:19" s="64" customFormat="1" ht="15.75" customHeight="1">
      <c r="B28" s="250"/>
      <c r="C28" s="250"/>
      <c r="D28" s="250"/>
      <c r="E28" s="251"/>
      <c r="F28" s="251"/>
      <c r="G28" s="104"/>
      <c r="H28" s="48"/>
      <c r="I28" s="68" t="str">
        <f>IF(G28="","",IF(H28&gt;M28,1,IF(AND(H28=M28,G28&gt;N28),1,IF(AND(H28=M28,G28=N28),0.5,""))))</f>
        <v/>
      </c>
      <c r="J28" s="67"/>
      <c r="K28" s="247" t="str">
        <f>IF(N28="","",IF(M28&gt;H28,1,IF(AND(M28=H28,N28&gt;G28),1,IF(AND(M28=H28,N28=G28),0.5,""))))</f>
        <v/>
      </c>
      <c r="L28" s="247"/>
      <c r="M28" s="43" t="str">
        <f>IF(AND(N28="",H28=""),"",4-H28)</f>
        <v/>
      </c>
      <c r="N28" s="252"/>
      <c r="O28" s="252"/>
      <c r="P28" s="253"/>
      <c r="Q28" s="253"/>
      <c r="R28" s="253"/>
      <c r="S28" s="48"/>
    </row>
    <row r="29" spans="2:19" s="64" customFormat="1" ht="15.75" customHeight="1">
      <c r="B29" s="254"/>
      <c r="C29" s="254"/>
      <c r="D29" s="254"/>
      <c r="E29" s="251"/>
      <c r="F29" s="251"/>
      <c r="G29" s="104"/>
      <c r="H29" s="48"/>
      <c r="I29" s="68" t="str">
        <f aca="true" t="shared" si="9" ref="I29:I31">IF(G29="","",IF(H29&gt;M29,1,IF(AND(H29=M29,G29&gt;N29),1,IF(AND(H29=M29,G29=N29),0.5,""))))</f>
        <v/>
      </c>
      <c r="J29" s="67"/>
      <c r="K29" s="247" t="str">
        <f aca="true" t="shared" si="10" ref="K29:K31">IF(N29="","",IF(M29&gt;H29,1,IF(AND(M29=H29,N29&gt;G29),1,IF(AND(M29=H29,N29=G29),0.5,""))))</f>
        <v/>
      </c>
      <c r="L29" s="247"/>
      <c r="M29" s="43" t="str">
        <f aca="true" t="shared" si="11" ref="M29:M31">IF(AND(N29="",H29=""),"",4-H29)</f>
        <v/>
      </c>
      <c r="N29" s="252"/>
      <c r="O29" s="252"/>
      <c r="P29" s="253"/>
      <c r="Q29" s="253"/>
      <c r="R29" s="253"/>
      <c r="S29" s="48"/>
    </row>
    <row r="30" spans="2:19" s="64" customFormat="1" ht="15.75" customHeight="1">
      <c r="B30" s="254"/>
      <c r="C30" s="254"/>
      <c r="D30" s="254"/>
      <c r="E30" s="251"/>
      <c r="F30" s="251"/>
      <c r="G30" s="104"/>
      <c r="H30" s="48"/>
      <c r="I30" s="68" t="str">
        <f t="shared" si="9"/>
        <v/>
      </c>
      <c r="J30" s="67"/>
      <c r="K30" s="247" t="str">
        <f t="shared" si="10"/>
        <v/>
      </c>
      <c r="L30" s="247"/>
      <c r="M30" s="43" t="str">
        <f t="shared" si="11"/>
        <v/>
      </c>
      <c r="N30" s="252"/>
      <c r="O30" s="252"/>
      <c r="P30" s="253"/>
      <c r="Q30" s="253"/>
      <c r="R30" s="253"/>
      <c r="S30" s="48"/>
    </row>
    <row r="31" spans="2:19" s="64" customFormat="1" ht="15.75" customHeight="1">
      <c r="B31" s="255"/>
      <c r="C31" s="255"/>
      <c r="D31" s="255"/>
      <c r="E31" s="256"/>
      <c r="F31" s="256"/>
      <c r="G31" s="105"/>
      <c r="H31" s="93"/>
      <c r="I31" s="94" t="str">
        <f t="shared" si="9"/>
        <v/>
      </c>
      <c r="J31" s="67"/>
      <c r="K31" s="257" t="str">
        <f t="shared" si="10"/>
        <v/>
      </c>
      <c r="L31" s="257"/>
      <c r="M31" s="44" t="str">
        <f t="shared" si="11"/>
        <v/>
      </c>
      <c r="N31" s="258"/>
      <c r="O31" s="258"/>
      <c r="P31" s="259"/>
      <c r="Q31" s="259"/>
      <c r="R31" s="259"/>
      <c r="S31" s="93"/>
    </row>
    <row r="32" spans="2:19" s="64" customFormat="1" ht="15.75" customHeight="1">
      <c r="B32" s="247"/>
      <c r="C32" s="247"/>
      <c r="D32" s="247"/>
      <c r="E32" s="247"/>
      <c r="F32" s="247"/>
      <c r="G32" s="68" t="str">
        <f>IF(SUM(G28:G31)=0,"",SUM(G28:G31))</f>
        <v/>
      </c>
      <c r="H32" s="68" t="str">
        <f>IF(SUM(H28:H31)=0,"",SUM(H28:H31))</f>
        <v/>
      </c>
      <c r="I32" s="68" t="str">
        <f>IF(G32="","",IF(OR(G32&gt;N32,AND(N32="",G32&lt;&gt;"")),2,IF(G32=N32,1,"")))</f>
        <v/>
      </c>
      <c r="J32" s="68"/>
      <c r="K32" s="247" t="str">
        <f>IF(N32="","",IF(OR(N32&gt;G32,AND(G32="",N32&lt;&gt;"")),2,IF(N32=G32,1,"")))</f>
        <v/>
      </c>
      <c r="L32" s="247"/>
      <c r="M32" s="68" t="str">
        <f>IF(SUM(M28:M31)=0,"",SUM(M28:M31))</f>
        <v/>
      </c>
      <c r="N32" s="247" t="str">
        <f aca="true" t="shared" si="12" ref="N32">IF(SUM(N28:N31)=0,"",SUM(N28:N31))</f>
        <v/>
      </c>
      <c r="O32" s="247" t="str">
        <f aca="true" t="shared" si="13" ref="O32">IF(SUM(O28:O31)=0,"",SUM(O28:O31))</f>
        <v/>
      </c>
      <c r="P32" s="261"/>
      <c r="Q32" s="261"/>
      <c r="R32" s="261"/>
      <c r="S32" s="261"/>
    </row>
    <row r="33" spans="2:19" s="66" customFormat="1" ht="15" customHeight="1">
      <c r="B33" s="48"/>
      <c r="C33" s="254"/>
      <c r="D33" s="254"/>
      <c r="E33" s="254"/>
      <c r="F33" s="254"/>
      <c r="G33" s="254"/>
      <c r="H33" s="254"/>
      <c r="I33" s="254"/>
      <c r="K33" s="48"/>
      <c r="L33" s="254"/>
      <c r="M33" s="254"/>
      <c r="N33" s="254"/>
      <c r="O33" s="254"/>
      <c r="P33" s="254"/>
      <c r="Q33" s="254"/>
      <c r="R33" s="254"/>
      <c r="S33" s="254"/>
    </row>
    <row r="34" spans="2:19" s="66" customFormat="1" ht="15" customHeight="1">
      <c r="B34" s="48"/>
      <c r="C34" s="254"/>
      <c r="D34" s="254"/>
      <c r="E34" s="254"/>
      <c r="F34" s="254"/>
      <c r="G34" s="254"/>
      <c r="H34" s="254"/>
      <c r="I34" s="254"/>
      <c r="K34" s="48"/>
      <c r="L34" s="254"/>
      <c r="M34" s="254"/>
      <c r="N34" s="254"/>
      <c r="O34" s="254"/>
      <c r="P34" s="254"/>
      <c r="Q34" s="254"/>
      <c r="R34" s="254"/>
      <c r="S34" s="254"/>
    </row>
    <row r="35" spans="1:20" s="64" customFormat="1" ht="4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s="64" customFormat="1" ht="15.75" customHeight="1">
      <c r="A36" s="65"/>
      <c r="B36" s="71" t="s">
        <v>38</v>
      </c>
      <c r="C36" s="65"/>
      <c r="D36" s="68">
        <f>B5</f>
        <v>19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67"/>
    </row>
    <row r="37" spans="1:20" s="64" customFormat="1" ht="9.75" customHeight="1">
      <c r="A37" s="65"/>
      <c r="B37" s="71"/>
      <c r="C37" s="65"/>
      <c r="D37" s="68"/>
      <c r="E37" s="68"/>
      <c r="F37" s="67"/>
      <c r="G37" s="6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7"/>
      <c r="T37" s="67"/>
    </row>
    <row r="38" spans="1:20" s="64" customFormat="1" ht="20.25" customHeight="1">
      <c r="A38" s="65"/>
      <c r="B38" s="248">
        <f>C5</f>
        <v>0</v>
      </c>
      <c r="C38" s="248"/>
      <c r="D38" s="248"/>
      <c r="E38" s="248"/>
      <c r="F38" s="248"/>
      <c r="G38" s="248"/>
      <c r="H38" s="248"/>
      <c r="I38" s="83">
        <f>IF(SUM(G39:G42)=0,0,SUM(I39:I43))</f>
        <v>0</v>
      </c>
      <c r="J38" s="69" t="s">
        <v>8</v>
      </c>
      <c r="K38" s="249">
        <f>IF(SUM(N39:O42)=0,0,SUM(K39:L43))</f>
        <v>0</v>
      </c>
      <c r="L38" s="249"/>
      <c r="M38" s="248">
        <f>F5</f>
        <v>0</v>
      </c>
      <c r="N38" s="248"/>
      <c r="O38" s="248"/>
      <c r="P38" s="248"/>
      <c r="Q38" s="248"/>
      <c r="R38" s="248"/>
      <c r="S38" s="248"/>
      <c r="T38" s="67"/>
    </row>
    <row r="39" spans="2:19" s="64" customFormat="1" ht="15.75" customHeight="1">
      <c r="B39" s="250"/>
      <c r="C39" s="250"/>
      <c r="D39" s="250"/>
      <c r="E39" s="251"/>
      <c r="F39" s="251"/>
      <c r="G39" s="104"/>
      <c r="H39" s="48"/>
      <c r="I39" s="68" t="str">
        <f>IF(G39="","",IF(H39&gt;M39,1,IF(AND(H39=M39,G39&gt;N39),1,IF(AND(H39=M39,G39=N39),0.5,""))))</f>
        <v/>
      </c>
      <c r="J39" s="67"/>
      <c r="K39" s="247" t="str">
        <f>IF(N39="","",IF(M39&gt;H39,1,IF(AND(M39=H39,N39&gt;G39),1,IF(AND(M39=H39,N39=G39),0.5,""))))</f>
        <v/>
      </c>
      <c r="L39" s="247"/>
      <c r="M39" s="43" t="str">
        <f>IF(AND(N39="",H39=""),"",4-H39)</f>
        <v/>
      </c>
      <c r="N39" s="252"/>
      <c r="O39" s="252"/>
      <c r="P39" s="253"/>
      <c r="Q39" s="253"/>
      <c r="R39" s="253"/>
      <c r="S39" s="48"/>
    </row>
    <row r="40" spans="2:19" s="64" customFormat="1" ht="15.75" customHeight="1">
      <c r="B40" s="254"/>
      <c r="C40" s="254"/>
      <c r="D40" s="254"/>
      <c r="E40" s="251"/>
      <c r="F40" s="251"/>
      <c r="G40" s="104"/>
      <c r="H40" s="48"/>
      <c r="I40" s="68" t="str">
        <f aca="true" t="shared" si="14" ref="I40:I42">IF(G40="","",IF(H40&gt;M40,1,IF(AND(H40=M40,G40&gt;N40),1,IF(AND(H40=M40,G40=N40),0.5,""))))</f>
        <v/>
      </c>
      <c r="J40" s="67"/>
      <c r="K40" s="247" t="str">
        <f aca="true" t="shared" si="15" ref="K40">IF(N40="","",IF(M40&gt;H40,1,IF(AND(M40=H40,N40&gt;G40),1,IF(AND(M40=H40,N40=G40),0.5,""))))</f>
        <v/>
      </c>
      <c r="L40" s="247"/>
      <c r="M40" s="43" t="str">
        <f aca="true" t="shared" si="16" ref="M40:M42">IF(AND(N40="",H40=""),"",4-H40)</f>
        <v/>
      </c>
      <c r="N40" s="252"/>
      <c r="O40" s="252"/>
      <c r="P40" s="253"/>
      <c r="Q40" s="253"/>
      <c r="R40" s="253"/>
      <c r="S40" s="48"/>
    </row>
    <row r="41" spans="2:19" s="64" customFormat="1" ht="15.75" customHeight="1">
      <c r="B41" s="254"/>
      <c r="C41" s="254"/>
      <c r="D41" s="254"/>
      <c r="E41" s="251"/>
      <c r="F41" s="251"/>
      <c r="G41" s="104"/>
      <c r="H41" s="48"/>
      <c r="I41" s="68" t="str">
        <f t="shared" si="14"/>
        <v/>
      </c>
      <c r="J41" s="67"/>
      <c r="K41" s="260"/>
      <c r="L41" s="260"/>
      <c r="M41" s="43" t="str">
        <f t="shared" si="16"/>
        <v/>
      </c>
      <c r="N41" s="271"/>
      <c r="O41" s="271"/>
      <c r="P41" s="272"/>
      <c r="Q41" s="272"/>
      <c r="R41" s="272"/>
      <c r="S41" s="191"/>
    </row>
    <row r="42" spans="2:19" s="64" customFormat="1" ht="15.75" customHeight="1">
      <c r="B42" s="255"/>
      <c r="C42" s="255"/>
      <c r="D42" s="255"/>
      <c r="E42" s="256"/>
      <c r="F42" s="256"/>
      <c r="G42" s="105"/>
      <c r="H42" s="93"/>
      <c r="I42" s="94" t="str">
        <f t="shared" si="14"/>
        <v/>
      </c>
      <c r="J42" s="67"/>
      <c r="K42" s="267"/>
      <c r="L42" s="267"/>
      <c r="M42" s="44" t="str">
        <f t="shared" si="16"/>
        <v/>
      </c>
      <c r="N42" s="268"/>
      <c r="O42" s="268"/>
      <c r="P42" s="269"/>
      <c r="Q42" s="269"/>
      <c r="R42" s="269"/>
      <c r="S42" s="193"/>
    </row>
    <row r="43" spans="2:19" s="64" customFormat="1" ht="15.75" customHeight="1">
      <c r="B43" s="247"/>
      <c r="C43" s="247"/>
      <c r="D43" s="247"/>
      <c r="E43" s="247"/>
      <c r="F43" s="247"/>
      <c r="G43" s="68" t="str">
        <f>IF(SUM(G39:G42)=0,"",SUM(G39:G42))</f>
        <v/>
      </c>
      <c r="H43" s="68" t="str">
        <f>IF(SUM(H39:H42)=0,"",SUM(H39:H42))</f>
        <v/>
      </c>
      <c r="I43" s="68" t="str">
        <f>IF(G43="","",IF(OR(G43&gt;N43,AND(N43="",G43&lt;&gt;"")),2,IF(G43=N43,1,"")))</f>
        <v/>
      </c>
      <c r="J43" s="68"/>
      <c r="K43" s="247" t="str">
        <f>IF(N43="","",IF(OR(N43&gt;G43,AND(G43="",N43&lt;&gt;"")),2,IF(N43=G43,1,"")))</f>
        <v/>
      </c>
      <c r="L43" s="247"/>
      <c r="M43" s="182" t="str">
        <f>IF(SUM(M39:M42)=0,"",SUM(M39:M42))</f>
        <v/>
      </c>
      <c r="N43" s="247" t="str">
        <f aca="true" t="shared" si="17" ref="N43:O43">IF(SUM(N39:N42)=0,"",SUM(N39:N42))</f>
        <v/>
      </c>
      <c r="O43" s="247" t="str">
        <f t="shared" si="17"/>
        <v/>
      </c>
      <c r="P43" s="270"/>
      <c r="Q43" s="270"/>
      <c r="R43" s="270"/>
      <c r="S43" s="270"/>
    </row>
    <row r="44" spans="2:19" s="66" customFormat="1" ht="15" customHeight="1">
      <c r="B44" s="48"/>
      <c r="C44" s="254"/>
      <c r="D44" s="254"/>
      <c r="E44" s="254"/>
      <c r="F44" s="254"/>
      <c r="G44" s="254"/>
      <c r="H44" s="254"/>
      <c r="I44" s="254"/>
      <c r="K44" s="191"/>
      <c r="L44" s="264"/>
      <c r="M44" s="264"/>
      <c r="N44" s="264"/>
      <c r="O44" s="264"/>
      <c r="P44" s="264"/>
      <c r="Q44" s="264"/>
      <c r="R44" s="264"/>
      <c r="S44" s="264"/>
    </row>
    <row r="45" spans="2:19" s="66" customFormat="1" ht="15" customHeight="1">
      <c r="B45" s="48"/>
      <c r="C45" s="254"/>
      <c r="D45" s="254"/>
      <c r="E45" s="254"/>
      <c r="F45" s="254"/>
      <c r="G45" s="254"/>
      <c r="H45" s="254"/>
      <c r="I45" s="254"/>
      <c r="K45" s="48"/>
      <c r="L45" s="254"/>
      <c r="M45" s="254"/>
      <c r="N45" s="254"/>
      <c r="O45" s="254"/>
      <c r="P45" s="254"/>
      <c r="Q45" s="254"/>
      <c r="R45" s="254"/>
      <c r="S45" s="254"/>
    </row>
    <row r="46" spans="1:20" s="64" customFormat="1" ht="4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s="64" customFormat="1" ht="15.75" customHeight="1">
      <c r="A47" s="65"/>
      <c r="B47" s="71" t="s">
        <v>38</v>
      </c>
      <c r="C47" s="65"/>
      <c r="D47" s="68">
        <f>B6</f>
        <v>20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67"/>
    </row>
    <row r="48" spans="1:20" s="64" customFormat="1" ht="9.75" customHeight="1">
      <c r="A48" s="65"/>
      <c r="B48" s="71"/>
      <c r="C48" s="65"/>
      <c r="D48" s="68"/>
      <c r="E48" s="68"/>
      <c r="F48" s="67"/>
      <c r="G48" s="6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7"/>
      <c r="T48" s="67"/>
    </row>
    <row r="49" spans="1:20" s="64" customFormat="1" ht="20.25" customHeight="1">
      <c r="A49" s="65"/>
      <c r="B49" s="248">
        <f>C6</f>
        <v>0</v>
      </c>
      <c r="C49" s="248"/>
      <c r="D49" s="248"/>
      <c r="E49" s="248"/>
      <c r="F49" s="248"/>
      <c r="G49" s="248"/>
      <c r="H49" s="248"/>
      <c r="I49" s="83">
        <f>IF(SUM(G50:G53)=0,0,SUM(I50:I54))</f>
        <v>0</v>
      </c>
      <c r="J49" s="69" t="s">
        <v>8</v>
      </c>
      <c r="K49" s="249">
        <f>IF(SUM(N50:O53)=0,0,SUM(K50:L54))</f>
        <v>0</v>
      </c>
      <c r="L49" s="249"/>
      <c r="M49" s="248">
        <f>F6</f>
        <v>0</v>
      </c>
      <c r="N49" s="248"/>
      <c r="O49" s="248"/>
      <c r="P49" s="248"/>
      <c r="Q49" s="248"/>
      <c r="R49" s="248"/>
      <c r="S49" s="248"/>
      <c r="T49" s="67"/>
    </row>
    <row r="50" spans="2:19" s="64" customFormat="1" ht="15.75" customHeight="1">
      <c r="B50" s="250"/>
      <c r="C50" s="250"/>
      <c r="D50" s="250"/>
      <c r="E50" s="251"/>
      <c r="F50" s="251"/>
      <c r="G50" s="104"/>
      <c r="H50" s="48"/>
      <c r="I50" s="68" t="str">
        <f>IF(G50="","",IF(H50&gt;M50,1,IF(AND(H50=M50,G50&gt;N50),1,IF(AND(H50=M50,G50=N50),0.5,""))))</f>
        <v/>
      </c>
      <c r="J50" s="67"/>
      <c r="K50" s="247" t="str">
        <f>IF(N50="","",IF(M50&gt;H50,1,IF(AND(M50=H50,N50&gt;G50),1,IF(AND(M50=H50,N50=G50),0.5,""))))</f>
        <v/>
      </c>
      <c r="L50" s="247"/>
      <c r="M50" s="43" t="str">
        <f>IF(AND(N50="",H50=""),"",4-H50)</f>
        <v/>
      </c>
      <c r="N50" s="252"/>
      <c r="O50" s="252"/>
      <c r="P50" s="253"/>
      <c r="Q50" s="253"/>
      <c r="R50" s="253"/>
      <c r="S50" s="48"/>
    </row>
    <row r="51" spans="2:19" s="64" customFormat="1" ht="15.75" customHeight="1">
      <c r="B51" s="254"/>
      <c r="C51" s="254"/>
      <c r="D51" s="254"/>
      <c r="E51" s="251"/>
      <c r="F51" s="251"/>
      <c r="G51" s="104"/>
      <c r="H51" s="48"/>
      <c r="I51" s="68" t="str">
        <f aca="true" t="shared" si="18" ref="I51:I53">IF(G51="","",IF(H51&gt;M51,1,IF(AND(H51=M51,G51&gt;N51),1,IF(AND(H51=M51,G51=N51),0.5,""))))</f>
        <v/>
      </c>
      <c r="J51" s="67"/>
      <c r="K51" s="247" t="str">
        <f aca="true" t="shared" si="19" ref="K51:K53">IF(N51="","",IF(M51&gt;H51,1,IF(AND(M51=H51,N51&gt;G51),1,IF(AND(M51=H51,N51=G51),0.5,""))))</f>
        <v/>
      </c>
      <c r="L51" s="247"/>
      <c r="M51" s="43" t="str">
        <f aca="true" t="shared" si="20" ref="M51:M53">IF(AND(N51="",H51=""),"",4-H51)</f>
        <v/>
      </c>
      <c r="N51" s="252"/>
      <c r="O51" s="252"/>
      <c r="P51" s="253"/>
      <c r="Q51" s="253"/>
      <c r="R51" s="253"/>
      <c r="S51" s="48"/>
    </row>
    <row r="52" spans="2:19" s="64" customFormat="1" ht="15.75" customHeight="1">
      <c r="B52" s="254"/>
      <c r="C52" s="254"/>
      <c r="D52" s="254"/>
      <c r="E52" s="251"/>
      <c r="F52" s="251"/>
      <c r="G52" s="104"/>
      <c r="H52" s="48"/>
      <c r="I52" s="68" t="str">
        <f t="shared" si="18"/>
        <v/>
      </c>
      <c r="J52" s="67"/>
      <c r="K52" s="247" t="str">
        <f t="shared" si="19"/>
        <v/>
      </c>
      <c r="L52" s="247"/>
      <c r="M52" s="43" t="str">
        <f t="shared" si="20"/>
        <v/>
      </c>
      <c r="N52" s="252"/>
      <c r="O52" s="252"/>
      <c r="P52" s="253"/>
      <c r="Q52" s="253"/>
      <c r="R52" s="253"/>
      <c r="S52" s="48"/>
    </row>
    <row r="53" spans="2:19" s="64" customFormat="1" ht="15.75" customHeight="1">
      <c r="B53" s="255"/>
      <c r="C53" s="255"/>
      <c r="D53" s="255"/>
      <c r="E53" s="256"/>
      <c r="F53" s="256"/>
      <c r="G53" s="105"/>
      <c r="H53" s="93"/>
      <c r="I53" s="94" t="str">
        <f t="shared" si="18"/>
        <v/>
      </c>
      <c r="J53" s="67"/>
      <c r="K53" s="257" t="str">
        <f t="shared" si="19"/>
        <v/>
      </c>
      <c r="L53" s="257"/>
      <c r="M53" s="44" t="str">
        <f t="shared" si="20"/>
        <v/>
      </c>
      <c r="N53" s="258"/>
      <c r="O53" s="258"/>
      <c r="P53" s="259"/>
      <c r="Q53" s="259"/>
      <c r="R53" s="259"/>
      <c r="S53" s="93"/>
    </row>
    <row r="54" spans="2:19" s="64" customFormat="1" ht="15.75" customHeight="1">
      <c r="B54" s="247"/>
      <c r="C54" s="247"/>
      <c r="D54" s="247"/>
      <c r="E54" s="247"/>
      <c r="F54" s="247"/>
      <c r="G54" s="164" t="str">
        <f>IF(SUM(G50:G53)=0,"",SUM(G50:G53))</f>
        <v/>
      </c>
      <c r="H54" s="68" t="str">
        <f>IF(SUM(H50:H53)=0,"",SUM(H50:H53))</f>
        <v/>
      </c>
      <c r="I54" s="68" t="str">
        <f>IF(G54="","",IF(OR(G54&gt;N54,AND(N54="",G54&lt;&gt;"")),2,IF(G54=N54,1,"")))</f>
        <v/>
      </c>
      <c r="J54" s="68"/>
      <c r="K54" s="247" t="str">
        <f>IF(N54="","",IF(OR(N54&gt;G54,AND(G54="",N54&lt;&gt;"")),2,IF(N54=G54,1,"")))</f>
        <v/>
      </c>
      <c r="L54" s="247"/>
      <c r="M54" s="68" t="str">
        <f>IF(SUM(M50:M53)=0,"",SUM(M50:M53))</f>
        <v/>
      </c>
      <c r="N54" s="247" t="str">
        <f aca="true" t="shared" si="21" ref="N54">IF(SUM(N50:N53)=0,"",SUM(N50:N53))</f>
        <v/>
      </c>
      <c r="O54" s="247" t="str">
        <f aca="true" t="shared" si="22" ref="O54">IF(SUM(O50:O53)=0,"",SUM(O50:O53))</f>
        <v/>
      </c>
      <c r="P54" s="261"/>
      <c r="Q54" s="261"/>
      <c r="R54" s="261"/>
      <c r="S54" s="261"/>
    </row>
    <row r="55" spans="2:19" s="66" customFormat="1" ht="15" customHeight="1">
      <c r="B55" s="48"/>
      <c r="C55" s="262"/>
      <c r="D55" s="262"/>
      <c r="E55" s="262"/>
      <c r="F55" s="262"/>
      <c r="G55" s="262"/>
      <c r="H55" s="262"/>
      <c r="I55" s="262"/>
      <c r="K55" s="48"/>
      <c r="L55" s="254"/>
      <c r="M55" s="254"/>
      <c r="N55" s="254"/>
      <c r="O55" s="254"/>
      <c r="P55" s="254"/>
      <c r="Q55" s="254"/>
      <c r="R55" s="254"/>
      <c r="S55" s="254"/>
    </row>
    <row r="56" spans="2:19" s="66" customFormat="1" ht="15" customHeight="1">
      <c r="B56" s="48"/>
      <c r="C56" s="254"/>
      <c r="D56" s="254"/>
      <c r="E56" s="254"/>
      <c r="F56" s="254"/>
      <c r="G56" s="254"/>
      <c r="H56" s="254"/>
      <c r="I56" s="254"/>
      <c r="K56" s="48"/>
      <c r="L56" s="254"/>
      <c r="M56" s="254"/>
      <c r="N56" s="254"/>
      <c r="O56" s="254"/>
      <c r="P56" s="254"/>
      <c r="Q56" s="254"/>
      <c r="R56" s="254"/>
      <c r="S56" s="254"/>
    </row>
    <row r="57" spans="1:20" s="64" customFormat="1" ht="4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s="64" customFormat="1" ht="15.75" customHeight="1">
      <c r="A58" s="65"/>
      <c r="B58" s="71" t="s">
        <v>38</v>
      </c>
      <c r="C58" s="65"/>
      <c r="D58" s="68">
        <f>B7</f>
        <v>21</v>
      </c>
      <c r="E58" s="266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67"/>
    </row>
    <row r="59" spans="1:20" s="64" customFormat="1" ht="9.75" customHeight="1">
      <c r="A59" s="65"/>
      <c r="B59" s="71"/>
      <c r="C59" s="65"/>
      <c r="D59" s="68"/>
      <c r="E59" s="68"/>
      <c r="F59" s="67"/>
      <c r="G59" s="6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7"/>
      <c r="T59" s="67"/>
    </row>
    <row r="60" spans="1:20" s="64" customFormat="1" ht="20.25" customHeight="1">
      <c r="A60" s="65"/>
      <c r="B60" s="248">
        <f>C7</f>
        <v>0</v>
      </c>
      <c r="C60" s="248"/>
      <c r="D60" s="248"/>
      <c r="E60" s="248"/>
      <c r="F60" s="248"/>
      <c r="G60" s="248"/>
      <c r="H60" s="248"/>
      <c r="I60" s="83">
        <f>IF(SUM(G61:G64)=0,0,SUM(I61:I65))</f>
        <v>0</v>
      </c>
      <c r="J60" s="69" t="s">
        <v>8</v>
      </c>
      <c r="K60" s="249">
        <f>IF(SUM(N61:O64)=0,0,SUM(K61:L65))</f>
        <v>0</v>
      </c>
      <c r="L60" s="249"/>
      <c r="M60" s="248">
        <f>F7</f>
        <v>0</v>
      </c>
      <c r="N60" s="248"/>
      <c r="O60" s="248"/>
      <c r="P60" s="248"/>
      <c r="Q60" s="248"/>
      <c r="R60" s="248"/>
      <c r="S60" s="248"/>
      <c r="T60" s="67"/>
    </row>
    <row r="61" spans="2:19" s="64" customFormat="1" ht="15.75" customHeight="1">
      <c r="B61" s="250"/>
      <c r="C61" s="250"/>
      <c r="D61" s="250"/>
      <c r="E61" s="251"/>
      <c r="F61" s="251"/>
      <c r="G61" s="104"/>
      <c r="H61" s="48"/>
      <c r="I61" s="68" t="str">
        <f>IF(G61="","",IF(H61&gt;M61,1,IF(AND(H61=M61,G61&gt;N61),1,IF(AND(H61=M61,G61=N61),0.5,""))))</f>
        <v/>
      </c>
      <c r="J61" s="67"/>
      <c r="K61" s="247" t="str">
        <f>IF(N61="","",IF(M61&gt;H61,1,IF(AND(M61=H61,N61&gt;G61),1,IF(AND(M61=H61,N61=G61),0.5,""))))</f>
        <v/>
      </c>
      <c r="L61" s="247"/>
      <c r="M61" s="43" t="str">
        <f>IF(AND(N61="",H61=""),"",4-H61)</f>
        <v/>
      </c>
      <c r="N61" s="252"/>
      <c r="O61" s="252"/>
      <c r="P61" s="253"/>
      <c r="Q61" s="253"/>
      <c r="R61" s="253"/>
      <c r="S61" s="48"/>
    </row>
    <row r="62" spans="2:19" s="64" customFormat="1" ht="15.75" customHeight="1">
      <c r="B62" s="254"/>
      <c r="C62" s="254"/>
      <c r="D62" s="254"/>
      <c r="E62" s="251"/>
      <c r="F62" s="251"/>
      <c r="G62" s="104"/>
      <c r="H62" s="48"/>
      <c r="I62" s="68" t="str">
        <f aca="true" t="shared" si="23" ref="I62:I64">IF(G62="","",IF(H62&gt;M62,1,IF(AND(H62=M62,G62&gt;N62),1,IF(AND(H62=M62,G62=N62),0.5,""))))</f>
        <v/>
      </c>
      <c r="J62" s="67"/>
      <c r="K62" s="247" t="str">
        <f aca="true" t="shared" si="24" ref="K62:K64">IF(N62="","",IF(M62&gt;H62,1,IF(AND(M62=H62,N62&gt;G62),1,IF(AND(M62=H62,N62=G62),0.5,""))))</f>
        <v/>
      </c>
      <c r="L62" s="247"/>
      <c r="M62" s="43" t="str">
        <f aca="true" t="shared" si="25" ref="M62:M64">IF(AND(N62="",H62=""),"",4-H62)</f>
        <v/>
      </c>
      <c r="N62" s="252"/>
      <c r="O62" s="252"/>
      <c r="P62" s="253"/>
      <c r="Q62" s="253"/>
      <c r="R62" s="253"/>
      <c r="S62" s="48"/>
    </row>
    <row r="63" spans="2:19" s="64" customFormat="1" ht="15.75" customHeight="1">
      <c r="B63" s="254"/>
      <c r="C63" s="254"/>
      <c r="D63" s="254"/>
      <c r="E63" s="251"/>
      <c r="F63" s="251"/>
      <c r="G63" s="104"/>
      <c r="H63" s="48"/>
      <c r="I63" s="68" t="str">
        <f t="shared" si="23"/>
        <v/>
      </c>
      <c r="J63" s="67"/>
      <c r="K63" s="247" t="str">
        <f t="shared" si="24"/>
        <v/>
      </c>
      <c r="L63" s="247"/>
      <c r="M63" s="43" t="str">
        <f t="shared" si="25"/>
        <v/>
      </c>
      <c r="N63" s="252"/>
      <c r="O63" s="252"/>
      <c r="P63" s="253"/>
      <c r="Q63" s="253"/>
      <c r="R63" s="253"/>
      <c r="S63" s="48"/>
    </row>
    <row r="64" spans="2:19" s="64" customFormat="1" ht="15.75" customHeight="1">
      <c r="B64" s="255"/>
      <c r="C64" s="255"/>
      <c r="D64" s="255"/>
      <c r="E64" s="256"/>
      <c r="F64" s="256"/>
      <c r="G64" s="105"/>
      <c r="H64" s="93"/>
      <c r="I64" s="94" t="str">
        <f t="shared" si="23"/>
        <v/>
      </c>
      <c r="J64" s="67"/>
      <c r="K64" s="257" t="str">
        <f t="shared" si="24"/>
        <v/>
      </c>
      <c r="L64" s="257"/>
      <c r="M64" s="44" t="str">
        <f t="shared" si="25"/>
        <v/>
      </c>
      <c r="N64" s="258"/>
      <c r="O64" s="258"/>
      <c r="P64" s="259"/>
      <c r="Q64" s="259"/>
      <c r="R64" s="259"/>
      <c r="S64" s="93"/>
    </row>
    <row r="65" spans="2:19" s="64" customFormat="1" ht="15.75" customHeight="1">
      <c r="B65" s="247"/>
      <c r="C65" s="247"/>
      <c r="D65" s="247"/>
      <c r="E65" s="247"/>
      <c r="F65" s="247"/>
      <c r="G65" s="68" t="str">
        <f>IF(SUM(G61:G64)=0,"",SUM(G61:G64))</f>
        <v/>
      </c>
      <c r="H65" s="68" t="str">
        <f>IF(SUM(H61:H64)=0,"",SUM(H61:H64))</f>
        <v/>
      </c>
      <c r="I65" s="68" t="str">
        <f>IF(G65="","",IF(OR(G65&gt;N65,AND(N65="",G65&lt;&gt;"")),2,IF(G65=N65,1,"")))</f>
        <v/>
      </c>
      <c r="J65" s="68"/>
      <c r="K65" s="247" t="str">
        <f>IF(N65="","",IF(OR(N65&gt;G65,AND(G65="",N65&lt;&gt;"")),2,IF(N65=G65,1,"")))</f>
        <v/>
      </c>
      <c r="L65" s="247"/>
      <c r="M65" s="68" t="str">
        <f>IF(SUM(M61:M64)=0,"",SUM(M61:M64))</f>
        <v/>
      </c>
      <c r="N65" s="247" t="str">
        <f aca="true" t="shared" si="26" ref="N65">IF(SUM(N61:N64)=0,"",SUM(N61:N64))</f>
        <v/>
      </c>
      <c r="O65" s="247" t="str">
        <f aca="true" t="shared" si="27" ref="O65">IF(SUM(O61:O64)=0,"",SUM(O61:O64))</f>
        <v/>
      </c>
      <c r="P65" s="261"/>
      <c r="Q65" s="261"/>
      <c r="R65" s="261"/>
      <c r="S65" s="261"/>
    </row>
    <row r="66" spans="2:19" s="66" customFormat="1" ht="15" customHeight="1">
      <c r="B66" s="48"/>
      <c r="C66" s="254"/>
      <c r="D66" s="254"/>
      <c r="E66" s="254"/>
      <c r="F66" s="254"/>
      <c r="G66" s="254"/>
      <c r="H66" s="254"/>
      <c r="I66" s="254"/>
      <c r="K66" s="70"/>
      <c r="L66" s="254"/>
      <c r="M66" s="254"/>
      <c r="N66" s="254"/>
      <c r="O66" s="254"/>
      <c r="P66" s="254"/>
      <c r="Q66" s="254"/>
      <c r="R66" s="254"/>
      <c r="S66" s="254"/>
    </row>
    <row r="67" spans="2:19" s="66" customFormat="1" ht="15" customHeight="1">
      <c r="B67" s="48"/>
      <c r="C67" s="254"/>
      <c r="D67" s="254"/>
      <c r="E67" s="254"/>
      <c r="F67" s="254"/>
      <c r="G67" s="254"/>
      <c r="H67" s="254"/>
      <c r="I67" s="254"/>
      <c r="K67" s="70"/>
      <c r="L67" s="254"/>
      <c r="M67" s="254"/>
      <c r="N67" s="254"/>
      <c r="O67" s="254"/>
      <c r="P67" s="254"/>
      <c r="Q67" s="254"/>
      <c r="R67" s="254"/>
      <c r="S67" s="254"/>
    </row>
    <row r="68" spans="1:20" s="64" customFormat="1" ht="4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s="64" customFormat="1" ht="15.75" customHeight="1">
      <c r="A69" s="65"/>
      <c r="B69" s="71" t="s">
        <v>38</v>
      </c>
      <c r="C69" s="65"/>
      <c r="D69" s="68">
        <f>B8</f>
        <v>22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67"/>
    </row>
    <row r="70" spans="1:20" s="64" customFormat="1" ht="9.75" customHeight="1">
      <c r="A70" s="65"/>
      <c r="B70" s="71"/>
      <c r="C70" s="65"/>
      <c r="D70" s="68"/>
      <c r="E70" s="68"/>
      <c r="F70" s="67"/>
      <c r="G70" s="6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7"/>
      <c r="T70" s="67"/>
    </row>
    <row r="71" spans="1:20" s="64" customFormat="1" ht="20.25" customHeight="1">
      <c r="A71" s="65"/>
      <c r="B71" s="248">
        <f>C8</f>
        <v>0</v>
      </c>
      <c r="C71" s="248"/>
      <c r="D71" s="248"/>
      <c r="E71" s="248"/>
      <c r="F71" s="248"/>
      <c r="G71" s="248"/>
      <c r="H71" s="248"/>
      <c r="I71" s="83">
        <f>IF(SUM(G72:G75)=0,0,SUM(I72:I76))</f>
        <v>0</v>
      </c>
      <c r="J71" s="69" t="s">
        <v>8</v>
      </c>
      <c r="K71" s="249">
        <f>IF(SUM(N72:O75)=0,0,SUM(K72:L76))</f>
        <v>0</v>
      </c>
      <c r="L71" s="249"/>
      <c r="M71" s="248">
        <f>F8</f>
        <v>0</v>
      </c>
      <c r="N71" s="248"/>
      <c r="O71" s="248"/>
      <c r="P71" s="248"/>
      <c r="Q71" s="248"/>
      <c r="R71" s="248"/>
      <c r="S71" s="248"/>
      <c r="T71" s="67"/>
    </row>
    <row r="72" spans="2:19" s="64" customFormat="1" ht="15.75" customHeight="1">
      <c r="B72" s="250"/>
      <c r="C72" s="250"/>
      <c r="D72" s="250"/>
      <c r="E72" s="251"/>
      <c r="F72" s="251"/>
      <c r="G72" s="104"/>
      <c r="H72" s="48"/>
      <c r="I72" s="68" t="str">
        <f>IF(G72="","",IF(H72&gt;M72,1,IF(AND(H72=M72,G72&gt;N72),1,IF(AND(H72=M72,G72=N72),0.5,""))))</f>
        <v/>
      </c>
      <c r="J72" s="67"/>
      <c r="K72" s="247" t="str">
        <f>IF(N72="","",IF(M72&gt;H72,1,IF(AND(M72=H72,N72&gt;G72),1,IF(AND(M72=H72,N72=G72),0.5,""))))</f>
        <v/>
      </c>
      <c r="L72" s="247"/>
      <c r="M72" s="43" t="str">
        <f>IF(AND(N72="",H72=""),"",4-H72)</f>
        <v/>
      </c>
      <c r="N72" s="252"/>
      <c r="O72" s="252"/>
      <c r="P72" s="253"/>
      <c r="Q72" s="253"/>
      <c r="R72" s="253"/>
      <c r="S72" s="48"/>
    </row>
    <row r="73" spans="2:19" s="64" customFormat="1" ht="15.75" customHeight="1">
      <c r="B73" s="254"/>
      <c r="C73" s="254"/>
      <c r="D73" s="254"/>
      <c r="E73" s="251"/>
      <c r="F73" s="251"/>
      <c r="G73" s="104"/>
      <c r="H73" s="48"/>
      <c r="I73" s="68" t="str">
        <f aca="true" t="shared" si="28" ref="I73:I75">IF(G73="","",IF(H73&gt;M73,1,IF(AND(H73=M73,G73&gt;N73),1,IF(AND(H73=M73,G73=N73),0.5,""))))</f>
        <v/>
      </c>
      <c r="J73" s="67"/>
      <c r="K73" s="247" t="str">
        <f aca="true" t="shared" si="29" ref="K73:K75">IF(N73="","",IF(M73&gt;H73,1,IF(AND(M73=H73,N73&gt;G73),1,IF(AND(M73=H73,N73=G73),0.5,""))))</f>
        <v/>
      </c>
      <c r="L73" s="247"/>
      <c r="M73" s="43" t="str">
        <f aca="true" t="shared" si="30" ref="M73:M75">IF(AND(N73="",H73=""),"",4-H73)</f>
        <v/>
      </c>
      <c r="N73" s="252"/>
      <c r="O73" s="252"/>
      <c r="P73" s="253"/>
      <c r="Q73" s="253"/>
      <c r="R73" s="253"/>
      <c r="S73" s="48"/>
    </row>
    <row r="74" spans="2:19" s="64" customFormat="1" ht="15.75" customHeight="1">
      <c r="B74" s="254"/>
      <c r="C74" s="254"/>
      <c r="D74" s="254"/>
      <c r="E74" s="251"/>
      <c r="F74" s="251"/>
      <c r="G74" s="104"/>
      <c r="H74" s="48"/>
      <c r="I74" s="68" t="str">
        <f t="shared" si="28"/>
        <v/>
      </c>
      <c r="J74" s="67"/>
      <c r="K74" s="247" t="str">
        <f t="shared" si="29"/>
        <v/>
      </c>
      <c r="L74" s="247"/>
      <c r="M74" s="43" t="str">
        <f t="shared" si="30"/>
        <v/>
      </c>
      <c r="N74" s="252"/>
      <c r="O74" s="252"/>
      <c r="P74" s="253"/>
      <c r="Q74" s="253"/>
      <c r="R74" s="253"/>
      <c r="S74" s="48"/>
    </row>
    <row r="75" spans="2:19" s="64" customFormat="1" ht="15.75" customHeight="1">
      <c r="B75" s="255"/>
      <c r="C75" s="255"/>
      <c r="D75" s="255"/>
      <c r="E75" s="256"/>
      <c r="F75" s="256"/>
      <c r="G75" s="105"/>
      <c r="H75" s="93"/>
      <c r="I75" s="94" t="str">
        <f t="shared" si="28"/>
        <v/>
      </c>
      <c r="J75" s="67"/>
      <c r="K75" s="257" t="str">
        <f t="shared" si="29"/>
        <v/>
      </c>
      <c r="L75" s="257"/>
      <c r="M75" s="44" t="str">
        <f t="shared" si="30"/>
        <v/>
      </c>
      <c r="N75" s="258"/>
      <c r="O75" s="258"/>
      <c r="P75" s="259"/>
      <c r="Q75" s="259"/>
      <c r="R75" s="259"/>
      <c r="S75" s="93"/>
    </row>
    <row r="76" spans="2:19" s="64" customFormat="1" ht="15.75" customHeight="1">
      <c r="B76" s="247"/>
      <c r="C76" s="247"/>
      <c r="D76" s="247"/>
      <c r="E76" s="247"/>
      <c r="F76" s="247"/>
      <c r="G76" s="68" t="str">
        <f>IF(SUM(G72:G75)=0,"",SUM(G72:G75))</f>
        <v/>
      </c>
      <c r="H76" s="68" t="str">
        <f>IF(SUM(H72:H75)=0,"",SUM(H72:H75))</f>
        <v/>
      </c>
      <c r="I76" s="68" t="str">
        <f>IF(G76="","",IF(OR(G76&gt;N76,AND(N76="",G76&lt;&gt;"")),2,IF(G76=N76,1,"")))</f>
        <v/>
      </c>
      <c r="J76" s="68"/>
      <c r="K76" s="247" t="str">
        <f>IF(N76="","",IF(OR(N76&gt;G76,AND(G76="",N76&lt;&gt;"")),2,IF(N76=G76,1,"")))</f>
        <v/>
      </c>
      <c r="L76" s="247"/>
      <c r="M76" s="68" t="str">
        <f>IF(SUM(M72:M75)=0,"",SUM(M72:M75))</f>
        <v/>
      </c>
      <c r="N76" s="247" t="str">
        <f aca="true" t="shared" si="31" ref="N76">IF(SUM(N72:N75)=0,"",SUM(N72:N75))</f>
        <v/>
      </c>
      <c r="O76" s="247" t="str">
        <f aca="true" t="shared" si="32" ref="O76">IF(SUM(O72:O75)=0,"",SUM(O72:O75))</f>
        <v/>
      </c>
      <c r="P76" s="261"/>
      <c r="Q76" s="261"/>
      <c r="R76" s="261"/>
      <c r="S76" s="261"/>
    </row>
    <row r="77" spans="2:19" s="66" customFormat="1" ht="15" customHeight="1">
      <c r="B77" s="48"/>
      <c r="C77" s="254"/>
      <c r="D77" s="254"/>
      <c r="E77" s="254"/>
      <c r="F77" s="254"/>
      <c r="G77" s="254"/>
      <c r="H77" s="254"/>
      <c r="I77" s="254"/>
      <c r="K77" s="48"/>
      <c r="L77" s="254"/>
      <c r="M77" s="254"/>
      <c r="N77" s="254"/>
      <c r="O77" s="254"/>
      <c r="P77" s="254"/>
      <c r="Q77" s="254"/>
      <c r="R77" s="254"/>
      <c r="S77" s="254"/>
    </row>
    <row r="78" spans="2:19" s="66" customFormat="1" ht="15" customHeight="1">
      <c r="B78" s="48"/>
      <c r="C78" s="254"/>
      <c r="D78" s="254"/>
      <c r="E78" s="254"/>
      <c r="F78" s="254"/>
      <c r="G78" s="254"/>
      <c r="H78" s="254"/>
      <c r="I78" s="254"/>
      <c r="K78" s="48"/>
      <c r="L78" s="254"/>
      <c r="M78" s="254"/>
      <c r="N78" s="254"/>
      <c r="O78" s="254"/>
      <c r="P78" s="254"/>
      <c r="Q78" s="254"/>
      <c r="R78" s="254"/>
      <c r="S78" s="254"/>
    </row>
    <row r="79" spans="1:20" s="64" customFormat="1" ht="4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s="64" customFormat="1" ht="15.75" customHeight="1">
      <c r="A80" s="65"/>
      <c r="B80" s="71" t="s">
        <v>38</v>
      </c>
      <c r="C80" s="65"/>
      <c r="D80" s="68">
        <f>B9</f>
        <v>23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67"/>
    </row>
    <row r="81" spans="1:20" s="64" customFormat="1" ht="9.75" customHeight="1">
      <c r="A81" s="65"/>
      <c r="B81" s="71"/>
      <c r="C81" s="65"/>
      <c r="D81" s="68"/>
      <c r="E81" s="68"/>
      <c r="F81" s="67"/>
      <c r="G81" s="6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7"/>
      <c r="T81" s="67"/>
    </row>
    <row r="82" spans="1:20" s="64" customFormat="1" ht="20.25" customHeight="1">
      <c r="A82" s="65"/>
      <c r="B82" s="248">
        <f>C9</f>
        <v>0</v>
      </c>
      <c r="C82" s="248"/>
      <c r="D82" s="248"/>
      <c r="E82" s="248"/>
      <c r="F82" s="248"/>
      <c r="G82" s="248"/>
      <c r="H82" s="248"/>
      <c r="I82" s="83">
        <f>IF(SUM(G83:G86)=0,0,SUM(I83:I87))</f>
        <v>0</v>
      </c>
      <c r="J82" s="69" t="s">
        <v>8</v>
      </c>
      <c r="K82" s="249">
        <f>IF(SUM(N83:O86)=0,0,SUM(K83:L87))</f>
        <v>0</v>
      </c>
      <c r="L82" s="249"/>
      <c r="M82" s="248">
        <f>F9</f>
        <v>0</v>
      </c>
      <c r="N82" s="248"/>
      <c r="O82" s="248"/>
      <c r="P82" s="248"/>
      <c r="Q82" s="248"/>
      <c r="R82" s="248"/>
      <c r="S82" s="248"/>
      <c r="T82" s="67"/>
    </row>
    <row r="83" spans="2:19" s="64" customFormat="1" ht="15.75" customHeight="1">
      <c r="B83" s="250"/>
      <c r="C83" s="250"/>
      <c r="D83" s="250"/>
      <c r="E83" s="251"/>
      <c r="F83" s="251"/>
      <c r="G83" s="104"/>
      <c r="H83" s="48"/>
      <c r="I83" s="68" t="str">
        <f>IF(G83="","",IF(H83&gt;M83,1,IF(AND(H83=M83,G83&gt;N83),1,IF(AND(H83=M83,G83=N83),0.5,""))))</f>
        <v/>
      </c>
      <c r="J83" s="67"/>
      <c r="K83" s="247" t="str">
        <f>IF(N83="","",IF(M83&gt;H83,1,IF(AND(M83=H83,N83&gt;G83),1,IF(AND(M83=H83,N83=G83),0.5,""))))</f>
        <v/>
      </c>
      <c r="L83" s="247"/>
      <c r="M83" s="43" t="str">
        <f>IF(AND(N83="",H83=""),"",4-H83)</f>
        <v/>
      </c>
      <c r="N83" s="252"/>
      <c r="O83" s="252"/>
      <c r="P83" s="253"/>
      <c r="Q83" s="253"/>
      <c r="R83" s="253"/>
      <c r="S83" s="48"/>
    </row>
    <row r="84" spans="2:19" s="64" customFormat="1" ht="15.75" customHeight="1">
      <c r="B84" s="254"/>
      <c r="C84" s="254"/>
      <c r="D84" s="254"/>
      <c r="E84" s="251"/>
      <c r="F84" s="251"/>
      <c r="G84" s="104"/>
      <c r="H84" s="48"/>
      <c r="I84" s="68" t="str">
        <f aca="true" t="shared" si="33" ref="I84:I86">IF(G84="","",IF(H84&gt;M84,1,IF(AND(H84=M84,G84&gt;N84),1,IF(AND(H84=M84,G84=N84),0.5,""))))</f>
        <v/>
      </c>
      <c r="J84" s="67"/>
      <c r="K84" s="247" t="str">
        <f aca="true" t="shared" si="34" ref="K84:K86">IF(N84="","",IF(M84&gt;H84,1,IF(AND(M84=H84,N84&gt;G84),1,IF(AND(M84=H84,N84=G84),0.5,""))))</f>
        <v/>
      </c>
      <c r="L84" s="247"/>
      <c r="M84" s="43" t="str">
        <f aca="true" t="shared" si="35" ref="M84:M86">IF(AND(N84="",H84=""),"",4-H84)</f>
        <v/>
      </c>
      <c r="N84" s="252"/>
      <c r="O84" s="252"/>
      <c r="P84" s="253"/>
      <c r="Q84" s="253"/>
      <c r="R84" s="253"/>
      <c r="S84" s="48"/>
    </row>
    <row r="85" spans="2:19" s="64" customFormat="1" ht="15.75" customHeight="1">
      <c r="B85" s="254"/>
      <c r="C85" s="254"/>
      <c r="D85" s="254"/>
      <c r="E85" s="251"/>
      <c r="F85" s="251"/>
      <c r="G85" s="104"/>
      <c r="H85" s="48"/>
      <c r="I85" s="68" t="str">
        <f t="shared" si="33"/>
        <v/>
      </c>
      <c r="J85" s="67"/>
      <c r="K85" s="247" t="str">
        <f t="shared" si="34"/>
        <v/>
      </c>
      <c r="L85" s="247"/>
      <c r="M85" s="43" t="str">
        <f t="shared" si="35"/>
        <v/>
      </c>
      <c r="N85" s="252"/>
      <c r="O85" s="252"/>
      <c r="P85" s="253"/>
      <c r="Q85" s="253"/>
      <c r="R85" s="253"/>
      <c r="S85" s="48"/>
    </row>
    <row r="86" spans="2:19" s="64" customFormat="1" ht="15.75" customHeight="1">
      <c r="B86" s="255"/>
      <c r="C86" s="255"/>
      <c r="D86" s="255"/>
      <c r="E86" s="256"/>
      <c r="F86" s="256"/>
      <c r="G86" s="105"/>
      <c r="H86" s="93"/>
      <c r="I86" s="94" t="str">
        <f t="shared" si="33"/>
        <v/>
      </c>
      <c r="J86" s="67"/>
      <c r="K86" s="257" t="str">
        <f t="shared" si="34"/>
        <v/>
      </c>
      <c r="L86" s="257"/>
      <c r="M86" s="44" t="str">
        <f t="shared" si="35"/>
        <v/>
      </c>
      <c r="N86" s="258"/>
      <c r="O86" s="258"/>
      <c r="P86" s="259"/>
      <c r="Q86" s="259"/>
      <c r="R86" s="259"/>
      <c r="S86" s="93"/>
    </row>
    <row r="87" spans="2:19" s="64" customFormat="1" ht="15.75" customHeight="1">
      <c r="B87" s="247"/>
      <c r="C87" s="247"/>
      <c r="D87" s="247"/>
      <c r="E87" s="247"/>
      <c r="F87" s="247"/>
      <c r="G87" s="68" t="str">
        <f>IF(SUM(G83:G86)=0,"",SUM(G83:G86))</f>
        <v/>
      </c>
      <c r="H87" s="68" t="str">
        <f>IF(SUM(H83:H86)=0,"",SUM(H83:H86))</f>
        <v/>
      </c>
      <c r="I87" s="68" t="str">
        <f>IF(G87="","",IF(OR(G87&gt;N87,AND(N87="",G87&lt;&gt;"")),2,IF(G87=N87,1,"")))</f>
        <v/>
      </c>
      <c r="J87" s="68"/>
      <c r="K87" s="247" t="str">
        <f>IF(N87="","",IF(OR(N87&gt;G87,AND(G87="",N87&lt;&gt;"")),2,IF(N87=G87,1,"")))</f>
        <v/>
      </c>
      <c r="L87" s="247"/>
      <c r="M87" s="68" t="str">
        <f>IF(SUM(M83:M86)=0,"",SUM(M83:M86))</f>
        <v/>
      </c>
      <c r="N87" s="247" t="str">
        <f aca="true" t="shared" si="36" ref="N87">IF(SUM(N83:N86)=0,"",SUM(N83:N86))</f>
        <v/>
      </c>
      <c r="O87" s="247" t="str">
        <f aca="true" t="shared" si="37" ref="O87">IF(SUM(O83:O86)=0,"",SUM(O83:O86))</f>
        <v/>
      </c>
      <c r="P87" s="261"/>
      <c r="Q87" s="261"/>
      <c r="R87" s="261"/>
      <c r="S87" s="261"/>
    </row>
    <row r="88" spans="2:19" s="66" customFormat="1" ht="15" customHeight="1">
      <c r="B88" s="48"/>
      <c r="C88" s="254"/>
      <c r="D88" s="254"/>
      <c r="E88" s="254"/>
      <c r="F88" s="254"/>
      <c r="G88" s="254"/>
      <c r="H88" s="254"/>
      <c r="I88" s="254"/>
      <c r="K88" s="48"/>
      <c r="L88" s="254"/>
      <c r="M88" s="254"/>
      <c r="N88" s="254"/>
      <c r="O88" s="254"/>
      <c r="P88" s="254"/>
      <c r="Q88" s="254"/>
      <c r="R88" s="254"/>
      <c r="S88" s="254"/>
    </row>
    <row r="89" spans="2:19" s="66" customFormat="1" ht="15" customHeight="1">
      <c r="B89" s="48"/>
      <c r="C89" s="254"/>
      <c r="D89" s="254"/>
      <c r="E89" s="254"/>
      <c r="F89" s="254"/>
      <c r="G89" s="254"/>
      <c r="H89" s="254"/>
      <c r="I89" s="254"/>
      <c r="K89" s="48"/>
      <c r="L89" s="254"/>
      <c r="M89" s="254"/>
      <c r="N89" s="254"/>
      <c r="O89" s="254"/>
      <c r="P89" s="254"/>
      <c r="Q89" s="254"/>
      <c r="R89" s="254"/>
      <c r="S89" s="254"/>
    </row>
    <row r="90" spans="1:20" s="64" customFormat="1" ht="4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s="64" customFormat="1" ht="15.75" customHeight="1">
      <c r="A91" s="65"/>
      <c r="B91" s="71" t="s">
        <v>38</v>
      </c>
      <c r="C91" s="65"/>
      <c r="D91" s="68">
        <f>B10</f>
        <v>24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67"/>
    </row>
    <row r="92" spans="1:20" s="64" customFormat="1" ht="9.75" customHeight="1">
      <c r="A92" s="65"/>
      <c r="B92" s="71"/>
      <c r="C92" s="65"/>
      <c r="D92" s="68"/>
      <c r="E92" s="68"/>
      <c r="F92" s="67"/>
      <c r="G92" s="6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7"/>
      <c r="T92" s="67"/>
    </row>
    <row r="93" spans="1:20" s="64" customFormat="1" ht="20.25" customHeight="1">
      <c r="A93" s="65"/>
      <c r="B93" s="248">
        <f>C10</f>
        <v>0</v>
      </c>
      <c r="C93" s="248"/>
      <c r="D93" s="248"/>
      <c r="E93" s="248"/>
      <c r="F93" s="248"/>
      <c r="G93" s="248"/>
      <c r="H93" s="248"/>
      <c r="I93" s="83">
        <f>IF(SUM(G94:G97)=0,0,SUM(I94:I98))</f>
        <v>0</v>
      </c>
      <c r="J93" s="69" t="s">
        <v>8</v>
      </c>
      <c r="K93" s="249">
        <f>IF(SUM(N94:O97)=0,0,SUM(K94:L98))</f>
        <v>0</v>
      </c>
      <c r="L93" s="249"/>
      <c r="M93" s="248">
        <f>F10</f>
        <v>0</v>
      </c>
      <c r="N93" s="248"/>
      <c r="O93" s="248"/>
      <c r="P93" s="248"/>
      <c r="Q93" s="248"/>
      <c r="R93" s="248"/>
      <c r="S93" s="248"/>
      <c r="T93" s="67"/>
    </row>
    <row r="94" spans="2:19" s="64" customFormat="1" ht="15.75" customHeight="1">
      <c r="B94" s="250"/>
      <c r="C94" s="250"/>
      <c r="D94" s="250"/>
      <c r="E94" s="251"/>
      <c r="F94" s="251"/>
      <c r="G94" s="104"/>
      <c r="H94" s="48"/>
      <c r="I94" s="68" t="str">
        <f>IF(G94="","",IF(H94&gt;M94,1,IF(AND(H94=M94,G94&gt;N94),1,IF(AND(H94=M94,G94=N94),0.5,""))))</f>
        <v/>
      </c>
      <c r="J94" s="67"/>
      <c r="K94" s="247" t="str">
        <f>IF(N94="","",IF(M94&gt;H94,1,IF(AND(M94=H94,N94&gt;G94),1,IF(AND(M94=H94,N94=G94),0.5,""))))</f>
        <v/>
      </c>
      <c r="L94" s="247"/>
      <c r="M94" s="43" t="str">
        <f>IF(AND(N94="",H94=""),"",4-H94)</f>
        <v/>
      </c>
      <c r="N94" s="252"/>
      <c r="O94" s="252"/>
      <c r="P94" s="253"/>
      <c r="Q94" s="253"/>
      <c r="R94" s="253"/>
      <c r="S94" s="48"/>
    </row>
    <row r="95" spans="2:19" s="64" customFormat="1" ht="15.75" customHeight="1">
      <c r="B95" s="254"/>
      <c r="C95" s="254"/>
      <c r="D95" s="254"/>
      <c r="E95" s="251"/>
      <c r="F95" s="251"/>
      <c r="G95" s="104"/>
      <c r="H95" s="48"/>
      <c r="I95" s="68" t="str">
        <f aca="true" t="shared" si="38" ref="I95:I97">IF(G95="","",IF(H95&gt;M95,1,IF(AND(H95=M95,G95&gt;N95),1,IF(AND(H95=M95,G95=N95),0.5,""))))</f>
        <v/>
      </c>
      <c r="J95" s="67"/>
      <c r="K95" s="247" t="str">
        <f aca="true" t="shared" si="39" ref="K95:K97">IF(N95="","",IF(M95&gt;H95,1,IF(AND(M95=H95,N95&gt;G95),1,IF(AND(M95=H95,N95=G95),0.5,""))))</f>
        <v/>
      </c>
      <c r="L95" s="247"/>
      <c r="M95" s="43" t="str">
        <f aca="true" t="shared" si="40" ref="M95:M97">IF(AND(N95="",H95=""),"",4-H95)</f>
        <v/>
      </c>
      <c r="N95" s="252"/>
      <c r="O95" s="252"/>
      <c r="P95" s="253"/>
      <c r="Q95" s="253"/>
      <c r="R95" s="253"/>
      <c r="S95" s="48"/>
    </row>
    <row r="96" spans="2:19" s="64" customFormat="1" ht="15.75" customHeight="1">
      <c r="B96" s="254"/>
      <c r="C96" s="254"/>
      <c r="D96" s="254"/>
      <c r="E96" s="251"/>
      <c r="F96" s="251"/>
      <c r="G96" s="104"/>
      <c r="H96" s="48"/>
      <c r="I96" s="68" t="str">
        <f t="shared" si="38"/>
        <v/>
      </c>
      <c r="J96" s="67"/>
      <c r="K96" s="247" t="str">
        <f t="shared" si="39"/>
        <v/>
      </c>
      <c r="L96" s="247"/>
      <c r="M96" s="43" t="str">
        <f t="shared" si="40"/>
        <v/>
      </c>
      <c r="N96" s="252"/>
      <c r="O96" s="252"/>
      <c r="P96" s="253"/>
      <c r="Q96" s="253"/>
      <c r="R96" s="253"/>
      <c r="S96" s="48"/>
    </row>
    <row r="97" spans="2:19" s="64" customFormat="1" ht="15.75" customHeight="1">
      <c r="B97" s="255"/>
      <c r="C97" s="255"/>
      <c r="D97" s="255"/>
      <c r="E97" s="256"/>
      <c r="F97" s="256"/>
      <c r="G97" s="105"/>
      <c r="H97" s="93"/>
      <c r="I97" s="94" t="str">
        <f t="shared" si="38"/>
        <v/>
      </c>
      <c r="J97" s="67"/>
      <c r="K97" s="257" t="str">
        <f t="shared" si="39"/>
        <v/>
      </c>
      <c r="L97" s="257"/>
      <c r="M97" s="44" t="str">
        <f t="shared" si="40"/>
        <v/>
      </c>
      <c r="N97" s="258"/>
      <c r="O97" s="258"/>
      <c r="P97" s="259"/>
      <c r="Q97" s="259"/>
      <c r="R97" s="259"/>
      <c r="S97" s="93"/>
    </row>
    <row r="98" spans="2:19" s="64" customFormat="1" ht="15.75" customHeight="1">
      <c r="B98" s="247"/>
      <c r="C98" s="247"/>
      <c r="D98" s="247"/>
      <c r="E98" s="247"/>
      <c r="F98" s="247"/>
      <c r="G98" s="68" t="str">
        <f>IF(SUM(G94:G97)=0,"",SUM(G94:G97))</f>
        <v/>
      </c>
      <c r="H98" s="68" t="str">
        <f>IF(SUM(H94:H97)=0,"",SUM(H94:H97))</f>
        <v/>
      </c>
      <c r="I98" s="68" t="str">
        <f>IF(G98="","",IF(OR(G98&gt;N98,AND(N98="",G98&lt;&gt;"")),2,IF(G98=N98,1,"")))</f>
        <v/>
      </c>
      <c r="J98" s="68"/>
      <c r="K98" s="247" t="str">
        <f>IF(N98="","",IF(OR(N98&gt;G98,AND(G98="",N98&lt;&gt;"")),2,IF(N98=G98,1,"")))</f>
        <v/>
      </c>
      <c r="L98" s="247"/>
      <c r="M98" s="68" t="str">
        <f>IF(SUM(M94:M97)=0,"",SUM(M94:M97))</f>
        <v/>
      </c>
      <c r="N98" s="247" t="str">
        <f aca="true" t="shared" si="41" ref="N98">IF(SUM(N94:N97)=0,"",SUM(N94:N97))</f>
        <v/>
      </c>
      <c r="O98" s="247" t="str">
        <f aca="true" t="shared" si="42" ref="O98">IF(SUM(O94:O97)=0,"",SUM(O94:O97))</f>
        <v/>
      </c>
      <c r="P98" s="261"/>
      <c r="Q98" s="261"/>
      <c r="R98" s="261"/>
      <c r="S98" s="261"/>
    </row>
    <row r="99" spans="2:19" s="66" customFormat="1" ht="15" customHeight="1">
      <c r="B99" s="48"/>
      <c r="C99" s="254"/>
      <c r="D99" s="254"/>
      <c r="E99" s="254"/>
      <c r="F99" s="254"/>
      <c r="G99" s="254"/>
      <c r="H99" s="254"/>
      <c r="I99" s="254"/>
      <c r="K99" s="48"/>
      <c r="L99" s="254"/>
      <c r="M99" s="254"/>
      <c r="N99" s="254"/>
      <c r="O99" s="254"/>
      <c r="P99" s="254"/>
      <c r="Q99" s="254"/>
      <c r="R99" s="254"/>
      <c r="S99" s="254"/>
    </row>
    <row r="100" spans="2:19" s="66" customFormat="1" ht="15" customHeight="1">
      <c r="B100" s="48"/>
      <c r="C100" s="254"/>
      <c r="D100" s="254"/>
      <c r="E100" s="254"/>
      <c r="F100" s="254"/>
      <c r="G100" s="254"/>
      <c r="H100" s="254"/>
      <c r="I100" s="254"/>
      <c r="K100" s="48"/>
      <c r="L100" s="254"/>
      <c r="M100" s="254"/>
      <c r="N100" s="254"/>
      <c r="O100" s="254"/>
      <c r="P100" s="254"/>
      <c r="Q100" s="254"/>
      <c r="R100" s="254"/>
      <c r="S100" s="254"/>
    </row>
  </sheetData>
  <mergeCells count="292">
    <mergeCell ref="S2:T2"/>
    <mergeCell ref="S3:T3"/>
    <mergeCell ref="S4:T4"/>
    <mergeCell ref="S5:T5"/>
    <mergeCell ref="S6:T6"/>
    <mergeCell ref="S7:T7"/>
    <mergeCell ref="S8:T8"/>
    <mergeCell ref="S9:T9"/>
    <mergeCell ref="C2:D2"/>
    <mergeCell ref="F2:H2"/>
    <mergeCell ref="C4:D4"/>
    <mergeCell ref="C5:D5"/>
    <mergeCell ref="C6:D6"/>
    <mergeCell ref="C7:D7"/>
    <mergeCell ref="C8:D8"/>
    <mergeCell ref="C9:D9"/>
    <mergeCell ref="F3:H3"/>
    <mergeCell ref="F9:H9"/>
    <mergeCell ref="F8:H8"/>
    <mergeCell ref="F7:H7"/>
    <mergeCell ref="F6:H6"/>
    <mergeCell ref="F5:H5"/>
    <mergeCell ref="F4:H4"/>
    <mergeCell ref="E17:F17"/>
    <mergeCell ref="E18:F18"/>
    <mergeCell ref="E19:F19"/>
    <mergeCell ref="E20:F20"/>
    <mergeCell ref="B16:H16"/>
    <mergeCell ref="S10:T10"/>
    <mergeCell ref="P20:R20"/>
    <mergeCell ref="P19:R19"/>
    <mergeCell ref="P18:R18"/>
    <mergeCell ref="P17:R17"/>
    <mergeCell ref="N20:O20"/>
    <mergeCell ref="N19:O19"/>
    <mergeCell ref="N18:O18"/>
    <mergeCell ref="N17:O17"/>
    <mergeCell ref="M16:S16"/>
    <mergeCell ref="B17:D17"/>
    <mergeCell ref="B20:D20"/>
    <mergeCell ref="B19:D19"/>
    <mergeCell ref="B18:D18"/>
    <mergeCell ref="F10:H10"/>
    <mergeCell ref="C10:D10"/>
    <mergeCell ref="B21:F21"/>
    <mergeCell ref="C23:I23"/>
    <mergeCell ref="C22:I22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21:L21"/>
    <mergeCell ref="K20:L20"/>
    <mergeCell ref="K19:L19"/>
    <mergeCell ref="K18:L18"/>
    <mergeCell ref="K17:L17"/>
    <mergeCell ref="K16:L16"/>
    <mergeCell ref="L23:S23"/>
    <mergeCell ref="L22:S22"/>
    <mergeCell ref="N21:O21"/>
    <mergeCell ref="P21:S21"/>
    <mergeCell ref="E14:S14"/>
    <mergeCell ref="C3:D3"/>
    <mergeCell ref="E25:S25"/>
    <mergeCell ref="B27:H27"/>
    <mergeCell ref="K27:L27"/>
    <mergeCell ref="M27:S27"/>
    <mergeCell ref="B28:D28"/>
    <mergeCell ref="E28:F28"/>
    <mergeCell ref="K28:L28"/>
    <mergeCell ref="N28:O28"/>
    <mergeCell ref="P28:R28"/>
    <mergeCell ref="B29:D29"/>
    <mergeCell ref="E29:F29"/>
    <mergeCell ref="K29:L29"/>
    <mergeCell ref="N29:O29"/>
    <mergeCell ref="P29:R29"/>
    <mergeCell ref="B30:D30"/>
    <mergeCell ref="E30:F30"/>
    <mergeCell ref="K30:L30"/>
    <mergeCell ref="N30:O30"/>
    <mergeCell ref="P30:R30"/>
    <mergeCell ref="B31:D31"/>
    <mergeCell ref="E31:F31"/>
    <mergeCell ref="K31:L31"/>
    <mergeCell ref="N31:O31"/>
    <mergeCell ref="P31:R31"/>
    <mergeCell ref="B32:F32"/>
    <mergeCell ref="K32:L32"/>
    <mergeCell ref="N32:O32"/>
    <mergeCell ref="P32:S32"/>
    <mergeCell ref="K40:L40"/>
    <mergeCell ref="N40:O40"/>
    <mergeCell ref="P40:R40"/>
    <mergeCell ref="B41:D41"/>
    <mergeCell ref="E41:F41"/>
    <mergeCell ref="K41:L41"/>
    <mergeCell ref="N41:O41"/>
    <mergeCell ref="P41:R41"/>
    <mergeCell ref="L33:S33"/>
    <mergeCell ref="C34:I34"/>
    <mergeCell ref="L34:S34"/>
    <mergeCell ref="E36:S36"/>
    <mergeCell ref="B38:H38"/>
    <mergeCell ref="K38:L38"/>
    <mergeCell ref="M38:S38"/>
    <mergeCell ref="B39:D39"/>
    <mergeCell ref="E39:F39"/>
    <mergeCell ref="K39:L39"/>
    <mergeCell ref="N39:O39"/>
    <mergeCell ref="P39:R39"/>
    <mergeCell ref="C33:I33"/>
    <mergeCell ref="B40:D40"/>
    <mergeCell ref="E40:F40"/>
    <mergeCell ref="L44:S44"/>
    <mergeCell ref="C45:I45"/>
    <mergeCell ref="L45:S45"/>
    <mergeCell ref="E47:S47"/>
    <mergeCell ref="B49:H49"/>
    <mergeCell ref="K49:L49"/>
    <mergeCell ref="M49:S49"/>
    <mergeCell ref="B50:D50"/>
    <mergeCell ref="E50:F50"/>
    <mergeCell ref="K50:L50"/>
    <mergeCell ref="N50:O50"/>
    <mergeCell ref="P50:R50"/>
    <mergeCell ref="B42:D42"/>
    <mergeCell ref="E42:F42"/>
    <mergeCell ref="K42:L42"/>
    <mergeCell ref="N42:O42"/>
    <mergeCell ref="P42:R42"/>
    <mergeCell ref="B43:F43"/>
    <mergeCell ref="K43:L43"/>
    <mergeCell ref="N43:O43"/>
    <mergeCell ref="P43:S43"/>
    <mergeCell ref="B51:D51"/>
    <mergeCell ref="E51:F51"/>
    <mergeCell ref="K51:L51"/>
    <mergeCell ref="N51:O51"/>
    <mergeCell ref="P51:R51"/>
    <mergeCell ref="B52:D52"/>
    <mergeCell ref="E52:F52"/>
    <mergeCell ref="K52:L52"/>
    <mergeCell ref="N52:O52"/>
    <mergeCell ref="P52:R52"/>
    <mergeCell ref="B53:D53"/>
    <mergeCell ref="E53:F53"/>
    <mergeCell ref="K53:L53"/>
    <mergeCell ref="N53:O53"/>
    <mergeCell ref="P53:R53"/>
    <mergeCell ref="B54:F54"/>
    <mergeCell ref="K54:L54"/>
    <mergeCell ref="N54:O54"/>
    <mergeCell ref="P54:S54"/>
    <mergeCell ref="C55:I55"/>
    <mergeCell ref="L55:S55"/>
    <mergeCell ref="C56:I56"/>
    <mergeCell ref="L56:S56"/>
    <mergeCell ref="E58:S58"/>
    <mergeCell ref="B60:H60"/>
    <mergeCell ref="K60:L60"/>
    <mergeCell ref="M60:S60"/>
    <mergeCell ref="B61:D61"/>
    <mergeCell ref="E61:F61"/>
    <mergeCell ref="K61:L61"/>
    <mergeCell ref="N61:O61"/>
    <mergeCell ref="P61:R61"/>
    <mergeCell ref="B62:D62"/>
    <mergeCell ref="E62:F62"/>
    <mergeCell ref="K62:L62"/>
    <mergeCell ref="N62:O62"/>
    <mergeCell ref="P62:R62"/>
    <mergeCell ref="B63:D63"/>
    <mergeCell ref="E63:F63"/>
    <mergeCell ref="K63:L63"/>
    <mergeCell ref="N63:O63"/>
    <mergeCell ref="P63:R63"/>
    <mergeCell ref="B64:D64"/>
    <mergeCell ref="E64:F64"/>
    <mergeCell ref="K64:L64"/>
    <mergeCell ref="N64:O64"/>
    <mergeCell ref="P64:R64"/>
    <mergeCell ref="B65:F65"/>
    <mergeCell ref="K65:L65"/>
    <mergeCell ref="N65:O65"/>
    <mergeCell ref="P65:S65"/>
    <mergeCell ref="C66:I66"/>
    <mergeCell ref="L66:S66"/>
    <mergeCell ref="C67:I67"/>
    <mergeCell ref="L67:S67"/>
    <mergeCell ref="E69:S69"/>
    <mergeCell ref="B71:H71"/>
    <mergeCell ref="K71:L71"/>
    <mergeCell ref="M71:S71"/>
    <mergeCell ref="B72:D72"/>
    <mergeCell ref="E72:F72"/>
    <mergeCell ref="K72:L72"/>
    <mergeCell ref="N72:O72"/>
    <mergeCell ref="P72:R72"/>
    <mergeCell ref="B73:D73"/>
    <mergeCell ref="E73:F73"/>
    <mergeCell ref="K73:L73"/>
    <mergeCell ref="N73:O73"/>
    <mergeCell ref="P73:R73"/>
    <mergeCell ref="B74:D74"/>
    <mergeCell ref="E74:F74"/>
    <mergeCell ref="K74:L74"/>
    <mergeCell ref="N74:O74"/>
    <mergeCell ref="P74:R74"/>
    <mergeCell ref="B75:D75"/>
    <mergeCell ref="E75:F75"/>
    <mergeCell ref="K75:L75"/>
    <mergeCell ref="N75:O75"/>
    <mergeCell ref="P75:R75"/>
    <mergeCell ref="B76:F76"/>
    <mergeCell ref="K76:L76"/>
    <mergeCell ref="N76:O76"/>
    <mergeCell ref="P76:S76"/>
    <mergeCell ref="E85:F85"/>
    <mergeCell ref="K85:L85"/>
    <mergeCell ref="N85:O85"/>
    <mergeCell ref="P85:R85"/>
    <mergeCell ref="C77:I77"/>
    <mergeCell ref="L77:S77"/>
    <mergeCell ref="C78:I78"/>
    <mergeCell ref="L78:S78"/>
    <mergeCell ref="E80:S80"/>
    <mergeCell ref="B82:H82"/>
    <mergeCell ref="K82:L82"/>
    <mergeCell ref="M82:S82"/>
    <mergeCell ref="B83:D83"/>
    <mergeCell ref="E83:F83"/>
    <mergeCell ref="K83:L83"/>
    <mergeCell ref="N83:O83"/>
    <mergeCell ref="P83:R83"/>
    <mergeCell ref="C88:I88"/>
    <mergeCell ref="L88:S88"/>
    <mergeCell ref="C89:I89"/>
    <mergeCell ref="L89:S89"/>
    <mergeCell ref="C44:I44"/>
    <mergeCell ref="E91:S91"/>
    <mergeCell ref="B93:H93"/>
    <mergeCell ref="K93:L93"/>
    <mergeCell ref="M93:S93"/>
    <mergeCell ref="B86:D86"/>
    <mergeCell ref="E86:F86"/>
    <mergeCell ref="K86:L86"/>
    <mergeCell ref="N86:O86"/>
    <mergeCell ref="P86:R86"/>
    <mergeCell ref="B87:F87"/>
    <mergeCell ref="K87:L87"/>
    <mergeCell ref="N87:O87"/>
    <mergeCell ref="P87:S87"/>
    <mergeCell ref="B84:D84"/>
    <mergeCell ref="E84:F84"/>
    <mergeCell ref="K84:L84"/>
    <mergeCell ref="N84:O84"/>
    <mergeCell ref="P84:R84"/>
    <mergeCell ref="B85:D85"/>
    <mergeCell ref="B94:D94"/>
    <mergeCell ref="E94:F94"/>
    <mergeCell ref="K94:L94"/>
    <mergeCell ref="N94:O94"/>
    <mergeCell ref="P94:R94"/>
    <mergeCell ref="B95:D95"/>
    <mergeCell ref="E95:F95"/>
    <mergeCell ref="K95:L95"/>
    <mergeCell ref="N95:O95"/>
    <mergeCell ref="P95:R95"/>
    <mergeCell ref="B98:F98"/>
    <mergeCell ref="K98:L98"/>
    <mergeCell ref="N98:O98"/>
    <mergeCell ref="P98:S98"/>
    <mergeCell ref="C99:I99"/>
    <mergeCell ref="L99:S99"/>
    <mergeCell ref="C100:I100"/>
    <mergeCell ref="L100:S100"/>
    <mergeCell ref="B96:D96"/>
    <mergeCell ref="E96:F96"/>
    <mergeCell ref="K96:L96"/>
    <mergeCell ref="N96:O96"/>
    <mergeCell ref="P96:R96"/>
    <mergeCell ref="B97:D97"/>
    <mergeCell ref="E97:F97"/>
    <mergeCell ref="K97:L97"/>
    <mergeCell ref="N97:O97"/>
    <mergeCell ref="P97:R97"/>
  </mergeCells>
  <conditionalFormatting sqref="N28:O31">
    <cfRule type="cellIs" priority="16" dxfId="2" operator="greaterThan">
      <formula>569</formula>
    </cfRule>
    <cfRule type="cellIs" priority="17" dxfId="1" operator="between">
      <formula>540</formula>
      <formula>569</formula>
    </cfRule>
    <cfRule type="cellIs" priority="18" dxfId="0" operator="between">
      <formula>510</formula>
      <formula>539</formula>
    </cfRule>
  </conditionalFormatting>
  <conditionalFormatting sqref="N39:O42 N50:O53 N61:O64">
    <cfRule type="cellIs" priority="13" dxfId="2" operator="greaterThan">
      <formula>569</formula>
    </cfRule>
    <cfRule type="cellIs" priority="14" dxfId="1" operator="between">
      <formula>540</formula>
      <formula>569</formula>
    </cfRule>
    <cfRule type="cellIs" priority="15" dxfId="0" operator="between">
      <formula>510</formula>
      <formula>539</formula>
    </cfRule>
  </conditionalFormatting>
  <conditionalFormatting sqref="N72:O75 N83:O86 N94:O97">
    <cfRule type="cellIs" priority="10" dxfId="2" operator="greaterThan">
      <formula>569</formula>
    </cfRule>
    <cfRule type="cellIs" priority="11" dxfId="1" operator="between">
      <formula>540</formula>
      <formula>569</formula>
    </cfRule>
    <cfRule type="cellIs" priority="12" dxfId="0" operator="between">
      <formula>510</formula>
      <formula>539</formula>
    </cfRule>
  </conditionalFormatting>
  <conditionalFormatting sqref="G94:G97">
    <cfRule type="cellIs" priority="7" dxfId="2" operator="greaterThan">
      <formula>569</formula>
    </cfRule>
    <cfRule type="cellIs" priority="8" dxfId="1" operator="between">
      <formula>540</formula>
      <formula>569</formula>
    </cfRule>
    <cfRule type="cellIs" priority="9" dxfId="0" operator="between">
      <formula>510</formula>
      <formula>539</formula>
    </cfRule>
  </conditionalFormatting>
  <conditionalFormatting sqref="G83:G86 G72:G75 G61:G64 G50:G53">
    <cfRule type="cellIs" priority="4" dxfId="2" operator="greaterThan">
      <formula>569</formula>
    </cfRule>
    <cfRule type="cellIs" priority="5" dxfId="1" operator="between">
      <formula>540</formula>
      <formula>569</formula>
    </cfRule>
    <cfRule type="cellIs" priority="6" dxfId="0" operator="between">
      <formula>510</formula>
      <formula>539</formula>
    </cfRule>
  </conditionalFormatting>
  <conditionalFormatting sqref="G28:G31 G39:G42 G17:G20 N17:O20">
    <cfRule type="cellIs" priority="1" dxfId="2" operator="greaterThan">
      <formula>569</formula>
    </cfRule>
    <cfRule type="cellIs" priority="2" dxfId="1" operator="between">
      <formula>540</formula>
      <formula>569</formula>
    </cfRule>
    <cfRule type="cellIs" priority="3" dxfId="0" operator="between">
      <formula>510</formula>
      <formula>539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1"/>
  <sheetViews>
    <sheetView workbookViewId="0" topLeftCell="A1">
      <selection activeCell="V11" sqref="V11"/>
    </sheetView>
  </sheetViews>
  <sheetFormatPr defaultColWidth="11.5546875" defaultRowHeight="15"/>
  <cols>
    <col min="1" max="1" width="1.33203125" style="65" customWidth="1"/>
    <col min="2" max="2" width="2.77734375" style="9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96" customWidth="1"/>
    <col min="7" max="7" width="6.77734375" style="9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96" customWidth="1"/>
    <col min="20" max="20" width="1.33203125" style="96" customWidth="1"/>
    <col min="21" max="260" width="11.5546875" style="65" customWidth="1"/>
    <col min="261" max="261" width="5.77734375" style="65" bestFit="1" customWidth="1"/>
    <col min="262" max="262" width="11.5546875" style="65" hidden="1" customWidth="1"/>
    <col min="263" max="263" width="24.5546875" style="65" customWidth="1"/>
    <col min="264" max="264" width="1.33203125" style="65" bestFit="1" customWidth="1"/>
    <col min="265" max="265" width="11.5546875" style="65" hidden="1" customWidth="1"/>
    <col min="266" max="266" width="24.5546875" style="65" customWidth="1"/>
    <col min="267" max="267" width="4.99609375" style="65" customWidth="1"/>
    <col min="268" max="268" width="1.33203125" style="65" bestFit="1" customWidth="1"/>
    <col min="269" max="270" width="4.99609375" style="65" customWidth="1"/>
    <col min="271" max="271" width="1.33203125" style="65" bestFit="1" customWidth="1"/>
    <col min="272" max="272" width="4.9960937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 customWidth="1"/>
    <col min="517" max="517" width="5.77734375" style="65" bestFit="1" customWidth="1"/>
    <col min="518" max="518" width="11.5546875" style="65" hidden="1" customWidth="1"/>
    <col min="519" max="519" width="24.5546875" style="65" customWidth="1"/>
    <col min="520" max="520" width="1.33203125" style="65" bestFit="1" customWidth="1"/>
    <col min="521" max="521" width="11.5546875" style="65" hidden="1" customWidth="1"/>
    <col min="522" max="522" width="24.5546875" style="65" customWidth="1"/>
    <col min="523" max="523" width="4.99609375" style="65" customWidth="1"/>
    <col min="524" max="524" width="1.33203125" style="65" bestFit="1" customWidth="1"/>
    <col min="525" max="526" width="4.99609375" style="65" customWidth="1"/>
    <col min="527" max="527" width="1.33203125" style="65" bestFit="1" customWidth="1"/>
    <col min="528" max="528" width="4.9960937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 customWidth="1"/>
    <col min="773" max="773" width="5.77734375" style="65" bestFit="1" customWidth="1"/>
    <col min="774" max="774" width="11.5546875" style="65" hidden="1" customWidth="1"/>
    <col min="775" max="775" width="24.5546875" style="65" customWidth="1"/>
    <col min="776" max="776" width="1.33203125" style="65" bestFit="1" customWidth="1"/>
    <col min="777" max="777" width="11.5546875" style="65" hidden="1" customWidth="1"/>
    <col min="778" max="778" width="24.5546875" style="65" customWidth="1"/>
    <col min="779" max="779" width="4.99609375" style="65" customWidth="1"/>
    <col min="780" max="780" width="1.33203125" style="65" bestFit="1" customWidth="1"/>
    <col min="781" max="782" width="4.99609375" style="65" customWidth="1"/>
    <col min="783" max="783" width="1.33203125" style="65" bestFit="1" customWidth="1"/>
    <col min="784" max="784" width="4.9960937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 customWidth="1"/>
    <col min="1029" max="1029" width="5.77734375" style="65" bestFit="1" customWidth="1"/>
    <col min="1030" max="1030" width="11.5546875" style="65" hidden="1" customWidth="1"/>
    <col min="1031" max="1031" width="24.5546875" style="65" customWidth="1"/>
    <col min="1032" max="1032" width="1.33203125" style="65" bestFit="1" customWidth="1"/>
    <col min="1033" max="1033" width="11.5546875" style="65" hidden="1" customWidth="1"/>
    <col min="1034" max="1034" width="24.5546875" style="65" customWidth="1"/>
    <col min="1035" max="1035" width="4.99609375" style="65" customWidth="1"/>
    <col min="1036" max="1036" width="1.33203125" style="65" bestFit="1" customWidth="1"/>
    <col min="1037" max="1038" width="4.99609375" style="65" customWidth="1"/>
    <col min="1039" max="1039" width="1.33203125" style="65" bestFit="1" customWidth="1"/>
    <col min="1040" max="1040" width="4.9960937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 customWidth="1"/>
    <col min="1285" max="1285" width="5.77734375" style="65" bestFit="1" customWidth="1"/>
    <col min="1286" max="1286" width="11.5546875" style="65" hidden="1" customWidth="1"/>
    <col min="1287" max="1287" width="24.5546875" style="65" customWidth="1"/>
    <col min="1288" max="1288" width="1.33203125" style="65" bestFit="1" customWidth="1"/>
    <col min="1289" max="1289" width="11.5546875" style="65" hidden="1" customWidth="1"/>
    <col min="1290" max="1290" width="24.5546875" style="65" customWidth="1"/>
    <col min="1291" max="1291" width="4.99609375" style="65" customWidth="1"/>
    <col min="1292" max="1292" width="1.33203125" style="65" bestFit="1" customWidth="1"/>
    <col min="1293" max="1294" width="4.99609375" style="65" customWidth="1"/>
    <col min="1295" max="1295" width="1.33203125" style="65" bestFit="1" customWidth="1"/>
    <col min="1296" max="1296" width="4.9960937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 customWidth="1"/>
    <col min="1541" max="1541" width="5.77734375" style="65" bestFit="1" customWidth="1"/>
    <col min="1542" max="1542" width="11.5546875" style="65" hidden="1" customWidth="1"/>
    <col min="1543" max="1543" width="24.5546875" style="65" customWidth="1"/>
    <col min="1544" max="1544" width="1.33203125" style="65" bestFit="1" customWidth="1"/>
    <col min="1545" max="1545" width="11.5546875" style="65" hidden="1" customWidth="1"/>
    <col min="1546" max="1546" width="24.5546875" style="65" customWidth="1"/>
    <col min="1547" max="1547" width="4.99609375" style="65" customWidth="1"/>
    <col min="1548" max="1548" width="1.33203125" style="65" bestFit="1" customWidth="1"/>
    <col min="1549" max="1550" width="4.99609375" style="65" customWidth="1"/>
    <col min="1551" max="1551" width="1.33203125" style="65" bestFit="1" customWidth="1"/>
    <col min="1552" max="1552" width="4.9960937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 customWidth="1"/>
    <col min="1797" max="1797" width="5.77734375" style="65" bestFit="1" customWidth="1"/>
    <col min="1798" max="1798" width="11.5546875" style="65" hidden="1" customWidth="1"/>
    <col min="1799" max="1799" width="24.5546875" style="65" customWidth="1"/>
    <col min="1800" max="1800" width="1.33203125" style="65" bestFit="1" customWidth="1"/>
    <col min="1801" max="1801" width="11.5546875" style="65" hidden="1" customWidth="1"/>
    <col min="1802" max="1802" width="24.5546875" style="65" customWidth="1"/>
    <col min="1803" max="1803" width="4.99609375" style="65" customWidth="1"/>
    <col min="1804" max="1804" width="1.33203125" style="65" bestFit="1" customWidth="1"/>
    <col min="1805" max="1806" width="4.99609375" style="65" customWidth="1"/>
    <col min="1807" max="1807" width="1.33203125" style="65" bestFit="1" customWidth="1"/>
    <col min="1808" max="1808" width="4.9960937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 customWidth="1"/>
    <col min="2053" max="2053" width="5.77734375" style="65" bestFit="1" customWidth="1"/>
    <col min="2054" max="2054" width="11.5546875" style="65" hidden="1" customWidth="1"/>
    <col min="2055" max="2055" width="24.5546875" style="65" customWidth="1"/>
    <col min="2056" max="2056" width="1.33203125" style="65" bestFit="1" customWidth="1"/>
    <col min="2057" max="2057" width="11.5546875" style="65" hidden="1" customWidth="1"/>
    <col min="2058" max="2058" width="24.5546875" style="65" customWidth="1"/>
    <col min="2059" max="2059" width="4.99609375" style="65" customWidth="1"/>
    <col min="2060" max="2060" width="1.33203125" style="65" bestFit="1" customWidth="1"/>
    <col min="2061" max="2062" width="4.99609375" style="65" customWidth="1"/>
    <col min="2063" max="2063" width="1.33203125" style="65" bestFit="1" customWidth="1"/>
    <col min="2064" max="2064" width="4.9960937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 customWidth="1"/>
    <col min="2309" max="2309" width="5.77734375" style="65" bestFit="1" customWidth="1"/>
    <col min="2310" max="2310" width="11.5546875" style="65" hidden="1" customWidth="1"/>
    <col min="2311" max="2311" width="24.5546875" style="65" customWidth="1"/>
    <col min="2312" max="2312" width="1.33203125" style="65" bestFit="1" customWidth="1"/>
    <col min="2313" max="2313" width="11.5546875" style="65" hidden="1" customWidth="1"/>
    <col min="2314" max="2314" width="24.5546875" style="65" customWidth="1"/>
    <col min="2315" max="2315" width="4.99609375" style="65" customWidth="1"/>
    <col min="2316" max="2316" width="1.33203125" style="65" bestFit="1" customWidth="1"/>
    <col min="2317" max="2318" width="4.99609375" style="65" customWidth="1"/>
    <col min="2319" max="2319" width="1.33203125" style="65" bestFit="1" customWidth="1"/>
    <col min="2320" max="2320" width="4.9960937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 customWidth="1"/>
    <col min="2565" max="2565" width="5.77734375" style="65" bestFit="1" customWidth="1"/>
    <col min="2566" max="2566" width="11.5546875" style="65" hidden="1" customWidth="1"/>
    <col min="2567" max="2567" width="24.5546875" style="65" customWidth="1"/>
    <col min="2568" max="2568" width="1.33203125" style="65" bestFit="1" customWidth="1"/>
    <col min="2569" max="2569" width="11.5546875" style="65" hidden="1" customWidth="1"/>
    <col min="2570" max="2570" width="24.5546875" style="65" customWidth="1"/>
    <col min="2571" max="2571" width="4.99609375" style="65" customWidth="1"/>
    <col min="2572" max="2572" width="1.33203125" style="65" bestFit="1" customWidth="1"/>
    <col min="2573" max="2574" width="4.99609375" style="65" customWidth="1"/>
    <col min="2575" max="2575" width="1.33203125" style="65" bestFit="1" customWidth="1"/>
    <col min="2576" max="2576" width="4.9960937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 customWidth="1"/>
    <col min="2821" max="2821" width="5.77734375" style="65" bestFit="1" customWidth="1"/>
    <col min="2822" max="2822" width="11.5546875" style="65" hidden="1" customWidth="1"/>
    <col min="2823" max="2823" width="24.5546875" style="65" customWidth="1"/>
    <col min="2824" max="2824" width="1.33203125" style="65" bestFit="1" customWidth="1"/>
    <col min="2825" max="2825" width="11.5546875" style="65" hidden="1" customWidth="1"/>
    <col min="2826" max="2826" width="24.5546875" style="65" customWidth="1"/>
    <col min="2827" max="2827" width="4.99609375" style="65" customWidth="1"/>
    <col min="2828" max="2828" width="1.33203125" style="65" bestFit="1" customWidth="1"/>
    <col min="2829" max="2830" width="4.99609375" style="65" customWidth="1"/>
    <col min="2831" max="2831" width="1.33203125" style="65" bestFit="1" customWidth="1"/>
    <col min="2832" max="2832" width="4.9960937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 customWidth="1"/>
    <col min="3077" max="3077" width="5.77734375" style="65" bestFit="1" customWidth="1"/>
    <col min="3078" max="3078" width="11.5546875" style="65" hidden="1" customWidth="1"/>
    <col min="3079" max="3079" width="24.5546875" style="65" customWidth="1"/>
    <col min="3080" max="3080" width="1.33203125" style="65" bestFit="1" customWidth="1"/>
    <col min="3081" max="3081" width="11.5546875" style="65" hidden="1" customWidth="1"/>
    <col min="3082" max="3082" width="24.5546875" style="65" customWidth="1"/>
    <col min="3083" max="3083" width="4.99609375" style="65" customWidth="1"/>
    <col min="3084" max="3084" width="1.33203125" style="65" bestFit="1" customWidth="1"/>
    <col min="3085" max="3086" width="4.99609375" style="65" customWidth="1"/>
    <col min="3087" max="3087" width="1.33203125" style="65" bestFit="1" customWidth="1"/>
    <col min="3088" max="3088" width="4.9960937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 customWidth="1"/>
    <col min="3333" max="3333" width="5.77734375" style="65" bestFit="1" customWidth="1"/>
    <col min="3334" max="3334" width="11.5546875" style="65" hidden="1" customWidth="1"/>
    <col min="3335" max="3335" width="24.5546875" style="65" customWidth="1"/>
    <col min="3336" max="3336" width="1.33203125" style="65" bestFit="1" customWidth="1"/>
    <col min="3337" max="3337" width="11.5546875" style="65" hidden="1" customWidth="1"/>
    <col min="3338" max="3338" width="24.5546875" style="65" customWidth="1"/>
    <col min="3339" max="3339" width="4.99609375" style="65" customWidth="1"/>
    <col min="3340" max="3340" width="1.33203125" style="65" bestFit="1" customWidth="1"/>
    <col min="3341" max="3342" width="4.99609375" style="65" customWidth="1"/>
    <col min="3343" max="3343" width="1.33203125" style="65" bestFit="1" customWidth="1"/>
    <col min="3344" max="3344" width="4.9960937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 customWidth="1"/>
    <col min="3589" max="3589" width="5.77734375" style="65" bestFit="1" customWidth="1"/>
    <col min="3590" max="3590" width="11.5546875" style="65" hidden="1" customWidth="1"/>
    <col min="3591" max="3591" width="24.5546875" style="65" customWidth="1"/>
    <col min="3592" max="3592" width="1.33203125" style="65" bestFit="1" customWidth="1"/>
    <col min="3593" max="3593" width="11.5546875" style="65" hidden="1" customWidth="1"/>
    <col min="3594" max="3594" width="24.5546875" style="65" customWidth="1"/>
    <col min="3595" max="3595" width="4.99609375" style="65" customWidth="1"/>
    <col min="3596" max="3596" width="1.33203125" style="65" bestFit="1" customWidth="1"/>
    <col min="3597" max="3598" width="4.99609375" style="65" customWidth="1"/>
    <col min="3599" max="3599" width="1.33203125" style="65" bestFit="1" customWidth="1"/>
    <col min="3600" max="3600" width="4.9960937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 customWidth="1"/>
    <col min="3845" max="3845" width="5.77734375" style="65" bestFit="1" customWidth="1"/>
    <col min="3846" max="3846" width="11.5546875" style="65" hidden="1" customWidth="1"/>
    <col min="3847" max="3847" width="24.5546875" style="65" customWidth="1"/>
    <col min="3848" max="3848" width="1.33203125" style="65" bestFit="1" customWidth="1"/>
    <col min="3849" max="3849" width="11.5546875" style="65" hidden="1" customWidth="1"/>
    <col min="3850" max="3850" width="24.5546875" style="65" customWidth="1"/>
    <col min="3851" max="3851" width="4.99609375" style="65" customWidth="1"/>
    <col min="3852" max="3852" width="1.33203125" style="65" bestFit="1" customWidth="1"/>
    <col min="3853" max="3854" width="4.99609375" style="65" customWidth="1"/>
    <col min="3855" max="3855" width="1.33203125" style="65" bestFit="1" customWidth="1"/>
    <col min="3856" max="3856" width="4.9960937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 customWidth="1"/>
    <col min="4101" max="4101" width="5.77734375" style="65" bestFit="1" customWidth="1"/>
    <col min="4102" max="4102" width="11.5546875" style="65" hidden="1" customWidth="1"/>
    <col min="4103" max="4103" width="24.5546875" style="65" customWidth="1"/>
    <col min="4104" max="4104" width="1.33203125" style="65" bestFit="1" customWidth="1"/>
    <col min="4105" max="4105" width="11.5546875" style="65" hidden="1" customWidth="1"/>
    <col min="4106" max="4106" width="24.5546875" style="65" customWidth="1"/>
    <col min="4107" max="4107" width="4.99609375" style="65" customWidth="1"/>
    <col min="4108" max="4108" width="1.33203125" style="65" bestFit="1" customWidth="1"/>
    <col min="4109" max="4110" width="4.99609375" style="65" customWidth="1"/>
    <col min="4111" max="4111" width="1.33203125" style="65" bestFit="1" customWidth="1"/>
    <col min="4112" max="4112" width="4.9960937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 customWidth="1"/>
    <col min="4357" max="4357" width="5.77734375" style="65" bestFit="1" customWidth="1"/>
    <col min="4358" max="4358" width="11.5546875" style="65" hidden="1" customWidth="1"/>
    <col min="4359" max="4359" width="24.5546875" style="65" customWidth="1"/>
    <col min="4360" max="4360" width="1.33203125" style="65" bestFit="1" customWidth="1"/>
    <col min="4361" max="4361" width="11.5546875" style="65" hidden="1" customWidth="1"/>
    <col min="4362" max="4362" width="24.5546875" style="65" customWidth="1"/>
    <col min="4363" max="4363" width="4.99609375" style="65" customWidth="1"/>
    <col min="4364" max="4364" width="1.33203125" style="65" bestFit="1" customWidth="1"/>
    <col min="4365" max="4366" width="4.99609375" style="65" customWidth="1"/>
    <col min="4367" max="4367" width="1.33203125" style="65" bestFit="1" customWidth="1"/>
    <col min="4368" max="4368" width="4.9960937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 customWidth="1"/>
    <col min="4613" max="4613" width="5.77734375" style="65" bestFit="1" customWidth="1"/>
    <col min="4614" max="4614" width="11.5546875" style="65" hidden="1" customWidth="1"/>
    <col min="4615" max="4615" width="24.5546875" style="65" customWidth="1"/>
    <col min="4616" max="4616" width="1.33203125" style="65" bestFit="1" customWidth="1"/>
    <col min="4617" max="4617" width="11.5546875" style="65" hidden="1" customWidth="1"/>
    <col min="4618" max="4618" width="24.5546875" style="65" customWidth="1"/>
    <col min="4619" max="4619" width="4.99609375" style="65" customWidth="1"/>
    <col min="4620" max="4620" width="1.33203125" style="65" bestFit="1" customWidth="1"/>
    <col min="4621" max="4622" width="4.99609375" style="65" customWidth="1"/>
    <col min="4623" max="4623" width="1.33203125" style="65" bestFit="1" customWidth="1"/>
    <col min="4624" max="4624" width="4.9960937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 customWidth="1"/>
    <col min="4869" max="4869" width="5.77734375" style="65" bestFit="1" customWidth="1"/>
    <col min="4870" max="4870" width="11.5546875" style="65" hidden="1" customWidth="1"/>
    <col min="4871" max="4871" width="24.5546875" style="65" customWidth="1"/>
    <col min="4872" max="4872" width="1.33203125" style="65" bestFit="1" customWidth="1"/>
    <col min="4873" max="4873" width="11.5546875" style="65" hidden="1" customWidth="1"/>
    <col min="4874" max="4874" width="24.5546875" style="65" customWidth="1"/>
    <col min="4875" max="4875" width="4.99609375" style="65" customWidth="1"/>
    <col min="4876" max="4876" width="1.33203125" style="65" bestFit="1" customWidth="1"/>
    <col min="4877" max="4878" width="4.99609375" style="65" customWidth="1"/>
    <col min="4879" max="4879" width="1.33203125" style="65" bestFit="1" customWidth="1"/>
    <col min="4880" max="4880" width="4.9960937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 customWidth="1"/>
    <col min="5125" max="5125" width="5.77734375" style="65" bestFit="1" customWidth="1"/>
    <col min="5126" max="5126" width="11.5546875" style="65" hidden="1" customWidth="1"/>
    <col min="5127" max="5127" width="24.5546875" style="65" customWidth="1"/>
    <col min="5128" max="5128" width="1.33203125" style="65" bestFit="1" customWidth="1"/>
    <col min="5129" max="5129" width="11.5546875" style="65" hidden="1" customWidth="1"/>
    <col min="5130" max="5130" width="24.5546875" style="65" customWidth="1"/>
    <col min="5131" max="5131" width="4.99609375" style="65" customWidth="1"/>
    <col min="5132" max="5132" width="1.33203125" style="65" bestFit="1" customWidth="1"/>
    <col min="5133" max="5134" width="4.99609375" style="65" customWidth="1"/>
    <col min="5135" max="5135" width="1.33203125" style="65" bestFit="1" customWidth="1"/>
    <col min="5136" max="5136" width="4.9960937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 customWidth="1"/>
    <col min="5381" max="5381" width="5.77734375" style="65" bestFit="1" customWidth="1"/>
    <col min="5382" max="5382" width="11.5546875" style="65" hidden="1" customWidth="1"/>
    <col min="5383" max="5383" width="24.5546875" style="65" customWidth="1"/>
    <col min="5384" max="5384" width="1.33203125" style="65" bestFit="1" customWidth="1"/>
    <col min="5385" max="5385" width="11.5546875" style="65" hidden="1" customWidth="1"/>
    <col min="5386" max="5386" width="24.5546875" style="65" customWidth="1"/>
    <col min="5387" max="5387" width="4.99609375" style="65" customWidth="1"/>
    <col min="5388" max="5388" width="1.33203125" style="65" bestFit="1" customWidth="1"/>
    <col min="5389" max="5390" width="4.99609375" style="65" customWidth="1"/>
    <col min="5391" max="5391" width="1.33203125" style="65" bestFit="1" customWidth="1"/>
    <col min="5392" max="5392" width="4.9960937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 customWidth="1"/>
    <col min="5637" max="5637" width="5.77734375" style="65" bestFit="1" customWidth="1"/>
    <col min="5638" max="5638" width="11.5546875" style="65" hidden="1" customWidth="1"/>
    <col min="5639" max="5639" width="24.5546875" style="65" customWidth="1"/>
    <col min="5640" max="5640" width="1.33203125" style="65" bestFit="1" customWidth="1"/>
    <col min="5641" max="5641" width="11.5546875" style="65" hidden="1" customWidth="1"/>
    <col min="5642" max="5642" width="24.5546875" style="65" customWidth="1"/>
    <col min="5643" max="5643" width="4.99609375" style="65" customWidth="1"/>
    <col min="5644" max="5644" width="1.33203125" style="65" bestFit="1" customWidth="1"/>
    <col min="5645" max="5646" width="4.99609375" style="65" customWidth="1"/>
    <col min="5647" max="5647" width="1.33203125" style="65" bestFit="1" customWidth="1"/>
    <col min="5648" max="5648" width="4.9960937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 customWidth="1"/>
    <col min="5893" max="5893" width="5.77734375" style="65" bestFit="1" customWidth="1"/>
    <col min="5894" max="5894" width="11.5546875" style="65" hidden="1" customWidth="1"/>
    <col min="5895" max="5895" width="24.5546875" style="65" customWidth="1"/>
    <col min="5896" max="5896" width="1.33203125" style="65" bestFit="1" customWidth="1"/>
    <col min="5897" max="5897" width="11.5546875" style="65" hidden="1" customWidth="1"/>
    <col min="5898" max="5898" width="24.5546875" style="65" customWidth="1"/>
    <col min="5899" max="5899" width="4.99609375" style="65" customWidth="1"/>
    <col min="5900" max="5900" width="1.33203125" style="65" bestFit="1" customWidth="1"/>
    <col min="5901" max="5902" width="4.99609375" style="65" customWidth="1"/>
    <col min="5903" max="5903" width="1.33203125" style="65" bestFit="1" customWidth="1"/>
    <col min="5904" max="5904" width="4.9960937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 customWidth="1"/>
    <col min="6149" max="6149" width="5.77734375" style="65" bestFit="1" customWidth="1"/>
    <col min="6150" max="6150" width="11.5546875" style="65" hidden="1" customWidth="1"/>
    <col min="6151" max="6151" width="24.5546875" style="65" customWidth="1"/>
    <col min="6152" max="6152" width="1.33203125" style="65" bestFit="1" customWidth="1"/>
    <col min="6153" max="6153" width="11.5546875" style="65" hidden="1" customWidth="1"/>
    <col min="6154" max="6154" width="24.5546875" style="65" customWidth="1"/>
    <col min="6155" max="6155" width="4.99609375" style="65" customWidth="1"/>
    <col min="6156" max="6156" width="1.33203125" style="65" bestFit="1" customWidth="1"/>
    <col min="6157" max="6158" width="4.99609375" style="65" customWidth="1"/>
    <col min="6159" max="6159" width="1.33203125" style="65" bestFit="1" customWidth="1"/>
    <col min="6160" max="6160" width="4.9960937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 customWidth="1"/>
    <col min="6405" max="6405" width="5.77734375" style="65" bestFit="1" customWidth="1"/>
    <col min="6406" max="6406" width="11.5546875" style="65" hidden="1" customWidth="1"/>
    <col min="6407" max="6407" width="24.5546875" style="65" customWidth="1"/>
    <col min="6408" max="6408" width="1.33203125" style="65" bestFit="1" customWidth="1"/>
    <col min="6409" max="6409" width="11.5546875" style="65" hidden="1" customWidth="1"/>
    <col min="6410" max="6410" width="24.5546875" style="65" customWidth="1"/>
    <col min="6411" max="6411" width="4.99609375" style="65" customWidth="1"/>
    <col min="6412" max="6412" width="1.33203125" style="65" bestFit="1" customWidth="1"/>
    <col min="6413" max="6414" width="4.99609375" style="65" customWidth="1"/>
    <col min="6415" max="6415" width="1.33203125" style="65" bestFit="1" customWidth="1"/>
    <col min="6416" max="6416" width="4.9960937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 customWidth="1"/>
    <col min="6661" max="6661" width="5.77734375" style="65" bestFit="1" customWidth="1"/>
    <col min="6662" max="6662" width="11.5546875" style="65" hidden="1" customWidth="1"/>
    <col min="6663" max="6663" width="24.5546875" style="65" customWidth="1"/>
    <col min="6664" max="6664" width="1.33203125" style="65" bestFit="1" customWidth="1"/>
    <col min="6665" max="6665" width="11.5546875" style="65" hidden="1" customWidth="1"/>
    <col min="6666" max="6666" width="24.5546875" style="65" customWidth="1"/>
    <col min="6667" max="6667" width="4.99609375" style="65" customWidth="1"/>
    <col min="6668" max="6668" width="1.33203125" style="65" bestFit="1" customWidth="1"/>
    <col min="6669" max="6670" width="4.99609375" style="65" customWidth="1"/>
    <col min="6671" max="6671" width="1.33203125" style="65" bestFit="1" customWidth="1"/>
    <col min="6672" max="6672" width="4.9960937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 customWidth="1"/>
    <col min="6917" max="6917" width="5.77734375" style="65" bestFit="1" customWidth="1"/>
    <col min="6918" max="6918" width="11.5546875" style="65" hidden="1" customWidth="1"/>
    <col min="6919" max="6919" width="24.5546875" style="65" customWidth="1"/>
    <col min="6920" max="6920" width="1.33203125" style="65" bestFit="1" customWidth="1"/>
    <col min="6921" max="6921" width="11.5546875" style="65" hidden="1" customWidth="1"/>
    <col min="6922" max="6922" width="24.5546875" style="65" customWidth="1"/>
    <col min="6923" max="6923" width="4.99609375" style="65" customWidth="1"/>
    <col min="6924" max="6924" width="1.33203125" style="65" bestFit="1" customWidth="1"/>
    <col min="6925" max="6926" width="4.99609375" style="65" customWidth="1"/>
    <col min="6927" max="6927" width="1.33203125" style="65" bestFit="1" customWidth="1"/>
    <col min="6928" max="6928" width="4.9960937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 customWidth="1"/>
    <col min="7173" max="7173" width="5.77734375" style="65" bestFit="1" customWidth="1"/>
    <col min="7174" max="7174" width="11.5546875" style="65" hidden="1" customWidth="1"/>
    <col min="7175" max="7175" width="24.5546875" style="65" customWidth="1"/>
    <col min="7176" max="7176" width="1.33203125" style="65" bestFit="1" customWidth="1"/>
    <col min="7177" max="7177" width="11.5546875" style="65" hidden="1" customWidth="1"/>
    <col min="7178" max="7178" width="24.5546875" style="65" customWidth="1"/>
    <col min="7179" max="7179" width="4.99609375" style="65" customWidth="1"/>
    <col min="7180" max="7180" width="1.33203125" style="65" bestFit="1" customWidth="1"/>
    <col min="7181" max="7182" width="4.99609375" style="65" customWidth="1"/>
    <col min="7183" max="7183" width="1.33203125" style="65" bestFit="1" customWidth="1"/>
    <col min="7184" max="7184" width="4.9960937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 customWidth="1"/>
    <col min="7429" max="7429" width="5.77734375" style="65" bestFit="1" customWidth="1"/>
    <col min="7430" max="7430" width="11.5546875" style="65" hidden="1" customWidth="1"/>
    <col min="7431" max="7431" width="24.5546875" style="65" customWidth="1"/>
    <col min="7432" max="7432" width="1.33203125" style="65" bestFit="1" customWidth="1"/>
    <col min="7433" max="7433" width="11.5546875" style="65" hidden="1" customWidth="1"/>
    <col min="7434" max="7434" width="24.5546875" style="65" customWidth="1"/>
    <col min="7435" max="7435" width="4.99609375" style="65" customWidth="1"/>
    <col min="7436" max="7436" width="1.33203125" style="65" bestFit="1" customWidth="1"/>
    <col min="7437" max="7438" width="4.99609375" style="65" customWidth="1"/>
    <col min="7439" max="7439" width="1.33203125" style="65" bestFit="1" customWidth="1"/>
    <col min="7440" max="7440" width="4.9960937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 customWidth="1"/>
    <col min="7685" max="7685" width="5.77734375" style="65" bestFit="1" customWidth="1"/>
    <col min="7686" max="7686" width="11.5546875" style="65" hidden="1" customWidth="1"/>
    <col min="7687" max="7687" width="24.5546875" style="65" customWidth="1"/>
    <col min="7688" max="7688" width="1.33203125" style="65" bestFit="1" customWidth="1"/>
    <col min="7689" max="7689" width="11.5546875" style="65" hidden="1" customWidth="1"/>
    <col min="7690" max="7690" width="24.5546875" style="65" customWidth="1"/>
    <col min="7691" max="7691" width="4.99609375" style="65" customWidth="1"/>
    <col min="7692" max="7692" width="1.33203125" style="65" bestFit="1" customWidth="1"/>
    <col min="7693" max="7694" width="4.99609375" style="65" customWidth="1"/>
    <col min="7695" max="7695" width="1.33203125" style="65" bestFit="1" customWidth="1"/>
    <col min="7696" max="7696" width="4.9960937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 customWidth="1"/>
    <col min="7941" max="7941" width="5.77734375" style="65" bestFit="1" customWidth="1"/>
    <col min="7942" max="7942" width="11.5546875" style="65" hidden="1" customWidth="1"/>
    <col min="7943" max="7943" width="24.5546875" style="65" customWidth="1"/>
    <col min="7944" max="7944" width="1.33203125" style="65" bestFit="1" customWidth="1"/>
    <col min="7945" max="7945" width="11.5546875" style="65" hidden="1" customWidth="1"/>
    <col min="7946" max="7946" width="24.5546875" style="65" customWidth="1"/>
    <col min="7947" max="7947" width="4.99609375" style="65" customWidth="1"/>
    <col min="7948" max="7948" width="1.33203125" style="65" bestFit="1" customWidth="1"/>
    <col min="7949" max="7950" width="4.99609375" style="65" customWidth="1"/>
    <col min="7951" max="7951" width="1.33203125" style="65" bestFit="1" customWidth="1"/>
    <col min="7952" max="7952" width="4.9960937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 customWidth="1"/>
    <col min="8197" max="8197" width="5.77734375" style="65" bestFit="1" customWidth="1"/>
    <col min="8198" max="8198" width="11.5546875" style="65" hidden="1" customWidth="1"/>
    <col min="8199" max="8199" width="24.5546875" style="65" customWidth="1"/>
    <col min="8200" max="8200" width="1.33203125" style="65" bestFit="1" customWidth="1"/>
    <col min="8201" max="8201" width="11.5546875" style="65" hidden="1" customWidth="1"/>
    <col min="8202" max="8202" width="24.5546875" style="65" customWidth="1"/>
    <col min="8203" max="8203" width="4.99609375" style="65" customWidth="1"/>
    <col min="8204" max="8204" width="1.33203125" style="65" bestFit="1" customWidth="1"/>
    <col min="8205" max="8206" width="4.99609375" style="65" customWidth="1"/>
    <col min="8207" max="8207" width="1.33203125" style="65" bestFit="1" customWidth="1"/>
    <col min="8208" max="8208" width="4.9960937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 customWidth="1"/>
    <col min="8453" max="8453" width="5.77734375" style="65" bestFit="1" customWidth="1"/>
    <col min="8454" max="8454" width="11.5546875" style="65" hidden="1" customWidth="1"/>
    <col min="8455" max="8455" width="24.5546875" style="65" customWidth="1"/>
    <col min="8456" max="8456" width="1.33203125" style="65" bestFit="1" customWidth="1"/>
    <col min="8457" max="8457" width="11.5546875" style="65" hidden="1" customWidth="1"/>
    <col min="8458" max="8458" width="24.5546875" style="65" customWidth="1"/>
    <col min="8459" max="8459" width="4.99609375" style="65" customWidth="1"/>
    <col min="8460" max="8460" width="1.33203125" style="65" bestFit="1" customWidth="1"/>
    <col min="8461" max="8462" width="4.99609375" style="65" customWidth="1"/>
    <col min="8463" max="8463" width="1.33203125" style="65" bestFit="1" customWidth="1"/>
    <col min="8464" max="8464" width="4.9960937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 customWidth="1"/>
    <col min="8709" max="8709" width="5.77734375" style="65" bestFit="1" customWidth="1"/>
    <col min="8710" max="8710" width="11.5546875" style="65" hidden="1" customWidth="1"/>
    <col min="8711" max="8711" width="24.5546875" style="65" customWidth="1"/>
    <col min="8712" max="8712" width="1.33203125" style="65" bestFit="1" customWidth="1"/>
    <col min="8713" max="8713" width="11.5546875" style="65" hidden="1" customWidth="1"/>
    <col min="8714" max="8714" width="24.5546875" style="65" customWidth="1"/>
    <col min="8715" max="8715" width="4.99609375" style="65" customWidth="1"/>
    <col min="8716" max="8716" width="1.33203125" style="65" bestFit="1" customWidth="1"/>
    <col min="8717" max="8718" width="4.99609375" style="65" customWidth="1"/>
    <col min="8719" max="8719" width="1.33203125" style="65" bestFit="1" customWidth="1"/>
    <col min="8720" max="8720" width="4.9960937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 customWidth="1"/>
    <col min="8965" max="8965" width="5.77734375" style="65" bestFit="1" customWidth="1"/>
    <col min="8966" max="8966" width="11.5546875" style="65" hidden="1" customWidth="1"/>
    <col min="8967" max="8967" width="24.5546875" style="65" customWidth="1"/>
    <col min="8968" max="8968" width="1.33203125" style="65" bestFit="1" customWidth="1"/>
    <col min="8969" max="8969" width="11.5546875" style="65" hidden="1" customWidth="1"/>
    <col min="8970" max="8970" width="24.5546875" style="65" customWidth="1"/>
    <col min="8971" max="8971" width="4.99609375" style="65" customWidth="1"/>
    <col min="8972" max="8972" width="1.33203125" style="65" bestFit="1" customWidth="1"/>
    <col min="8973" max="8974" width="4.99609375" style="65" customWidth="1"/>
    <col min="8975" max="8975" width="1.33203125" style="65" bestFit="1" customWidth="1"/>
    <col min="8976" max="8976" width="4.9960937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 customWidth="1"/>
    <col min="9221" max="9221" width="5.77734375" style="65" bestFit="1" customWidth="1"/>
    <col min="9222" max="9222" width="11.5546875" style="65" hidden="1" customWidth="1"/>
    <col min="9223" max="9223" width="24.5546875" style="65" customWidth="1"/>
    <col min="9224" max="9224" width="1.33203125" style="65" bestFit="1" customWidth="1"/>
    <col min="9225" max="9225" width="11.5546875" style="65" hidden="1" customWidth="1"/>
    <col min="9226" max="9226" width="24.5546875" style="65" customWidth="1"/>
    <col min="9227" max="9227" width="4.99609375" style="65" customWidth="1"/>
    <col min="9228" max="9228" width="1.33203125" style="65" bestFit="1" customWidth="1"/>
    <col min="9229" max="9230" width="4.99609375" style="65" customWidth="1"/>
    <col min="9231" max="9231" width="1.33203125" style="65" bestFit="1" customWidth="1"/>
    <col min="9232" max="9232" width="4.9960937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 customWidth="1"/>
    <col min="9477" max="9477" width="5.77734375" style="65" bestFit="1" customWidth="1"/>
    <col min="9478" max="9478" width="11.5546875" style="65" hidden="1" customWidth="1"/>
    <col min="9479" max="9479" width="24.5546875" style="65" customWidth="1"/>
    <col min="9480" max="9480" width="1.33203125" style="65" bestFit="1" customWidth="1"/>
    <col min="9481" max="9481" width="11.5546875" style="65" hidden="1" customWidth="1"/>
    <col min="9482" max="9482" width="24.5546875" style="65" customWidth="1"/>
    <col min="9483" max="9483" width="4.99609375" style="65" customWidth="1"/>
    <col min="9484" max="9484" width="1.33203125" style="65" bestFit="1" customWidth="1"/>
    <col min="9485" max="9486" width="4.99609375" style="65" customWidth="1"/>
    <col min="9487" max="9487" width="1.33203125" style="65" bestFit="1" customWidth="1"/>
    <col min="9488" max="9488" width="4.9960937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 customWidth="1"/>
    <col min="9733" max="9733" width="5.77734375" style="65" bestFit="1" customWidth="1"/>
    <col min="9734" max="9734" width="11.5546875" style="65" hidden="1" customWidth="1"/>
    <col min="9735" max="9735" width="24.5546875" style="65" customWidth="1"/>
    <col min="9736" max="9736" width="1.33203125" style="65" bestFit="1" customWidth="1"/>
    <col min="9737" max="9737" width="11.5546875" style="65" hidden="1" customWidth="1"/>
    <col min="9738" max="9738" width="24.5546875" style="65" customWidth="1"/>
    <col min="9739" max="9739" width="4.99609375" style="65" customWidth="1"/>
    <col min="9740" max="9740" width="1.33203125" style="65" bestFit="1" customWidth="1"/>
    <col min="9741" max="9742" width="4.99609375" style="65" customWidth="1"/>
    <col min="9743" max="9743" width="1.33203125" style="65" bestFit="1" customWidth="1"/>
    <col min="9744" max="9744" width="4.9960937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 customWidth="1"/>
    <col min="9989" max="9989" width="5.77734375" style="65" bestFit="1" customWidth="1"/>
    <col min="9990" max="9990" width="11.5546875" style="65" hidden="1" customWidth="1"/>
    <col min="9991" max="9991" width="24.5546875" style="65" customWidth="1"/>
    <col min="9992" max="9992" width="1.33203125" style="65" bestFit="1" customWidth="1"/>
    <col min="9993" max="9993" width="11.5546875" style="65" hidden="1" customWidth="1"/>
    <col min="9994" max="9994" width="24.5546875" style="65" customWidth="1"/>
    <col min="9995" max="9995" width="4.99609375" style="65" customWidth="1"/>
    <col min="9996" max="9996" width="1.33203125" style="65" bestFit="1" customWidth="1"/>
    <col min="9997" max="9998" width="4.99609375" style="65" customWidth="1"/>
    <col min="9999" max="9999" width="1.33203125" style="65" bestFit="1" customWidth="1"/>
    <col min="10000" max="10000" width="4.9960937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 customWidth="1"/>
    <col min="10245" max="10245" width="5.77734375" style="65" bestFit="1" customWidth="1"/>
    <col min="10246" max="10246" width="11.5546875" style="65" hidden="1" customWidth="1"/>
    <col min="10247" max="10247" width="24.5546875" style="65" customWidth="1"/>
    <col min="10248" max="10248" width="1.33203125" style="65" bestFit="1" customWidth="1"/>
    <col min="10249" max="10249" width="11.5546875" style="65" hidden="1" customWidth="1"/>
    <col min="10250" max="10250" width="24.5546875" style="65" customWidth="1"/>
    <col min="10251" max="10251" width="4.99609375" style="65" customWidth="1"/>
    <col min="10252" max="10252" width="1.33203125" style="65" bestFit="1" customWidth="1"/>
    <col min="10253" max="10254" width="4.99609375" style="65" customWidth="1"/>
    <col min="10255" max="10255" width="1.33203125" style="65" bestFit="1" customWidth="1"/>
    <col min="10256" max="10256" width="4.9960937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 customWidth="1"/>
    <col min="10501" max="10501" width="5.77734375" style="65" bestFit="1" customWidth="1"/>
    <col min="10502" max="10502" width="11.5546875" style="65" hidden="1" customWidth="1"/>
    <col min="10503" max="10503" width="24.5546875" style="65" customWidth="1"/>
    <col min="10504" max="10504" width="1.33203125" style="65" bestFit="1" customWidth="1"/>
    <col min="10505" max="10505" width="11.5546875" style="65" hidden="1" customWidth="1"/>
    <col min="10506" max="10506" width="24.5546875" style="65" customWidth="1"/>
    <col min="10507" max="10507" width="4.99609375" style="65" customWidth="1"/>
    <col min="10508" max="10508" width="1.33203125" style="65" bestFit="1" customWidth="1"/>
    <col min="10509" max="10510" width="4.99609375" style="65" customWidth="1"/>
    <col min="10511" max="10511" width="1.33203125" style="65" bestFit="1" customWidth="1"/>
    <col min="10512" max="10512" width="4.9960937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 customWidth="1"/>
    <col min="10757" max="10757" width="5.77734375" style="65" bestFit="1" customWidth="1"/>
    <col min="10758" max="10758" width="11.5546875" style="65" hidden="1" customWidth="1"/>
    <col min="10759" max="10759" width="24.5546875" style="65" customWidth="1"/>
    <col min="10760" max="10760" width="1.33203125" style="65" bestFit="1" customWidth="1"/>
    <col min="10761" max="10761" width="11.5546875" style="65" hidden="1" customWidth="1"/>
    <col min="10762" max="10762" width="24.5546875" style="65" customWidth="1"/>
    <col min="10763" max="10763" width="4.99609375" style="65" customWidth="1"/>
    <col min="10764" max="10764" width="1.33203125" style="65" bestFit="1" customWidth="1"/>
    <col min="10765" max="10766" width="4.99609375" style="65" customWidth="1"/>
    <col min="10767" max="10767" width="1.33203125" style="65" bestFit="1" customWidth="1"/>
    <col min="10768" max="10768" width="4.9960937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 customWidth="1"/>
    <col min="11013" max="11013" width="5.77734375" style="65" bestFit="1" customWidth="1"/>
    <col min="11014" max="11014" width="11.5546875" style="65" hidden="1" customWidth="1"/>
    <col min="11015" max="11015" width="24.5546875" style="65" customWidth="1"/>
    <col min="11016" max="11016" width="1.33203125" style="65" bestFit="1" customWidth="1"/>
    <col min="11017" max="11017" width="11.5546875" style="65" hidden="1" customWidth="1"/>
    <col min="11018" max="11018" width="24.5546875" style="65" customWidth="1"/>
    <col min="11019" max="11019" width="4.99609375" style="65" customWidth="1"/>
    <col min="11020" max="11020" width="1.33203125" style="65" bestFit="1" customWidth="1"/>
    <col min="11021" max="11022" width="4.99609375" style="65" customWidth="1"/>
    <col min="11023" max="11023" width="1.33203125" style="65" bestFit="1" customWidth="1"/>
    <col min="11024" max="11024" width="4.9960937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 customWidth="1"/>
    <col min="11269" max="11269" width="5.77734375" style="65" bestFit="1" customWidth="1"/>
    <col min="11270" max="11270" width="11.5546875" style="65" hidden="1" customWidth="1"/>
    <col min="11271" max="11271" width="24.5546875" style="65" customWidth="1"/>
    <col min="11272" max="11272" width="1.33203125" style="65" bestFit="1" customWidth="1"/>
    <col min="11273" max="11273" width="11.5546875" style="65" hidden="1" customWidth="1"/>
    <col min="11274" max="11274" width="24.5546875" style="65" customWidth="1"/>
    <col min="11275" max="11275" width="4.99609375" style="65" customWidth="1"/>
    <col min="11276" max="11276" width="1.33203125" style="65" bestFit="1" customWidth="1"/>
    <col min="11277" max="11278" width="4.99609375" style="65" customWidth="1"/>
    <col min="11279" max="11279" width="1.33203125" style="65" bestFit="1" customWidth="1"/>
    <col min="11280" max="11280" width="4.9960937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 customWidth="1"/>
    <col min="11525" max="11525" width="5.77734375" style="65" bestFit="1" customWidth="1"/>
    <col min="11526" max="11526" width="11.5546875" style="65" hidden="1" customWidth="1"/>
    <col min="11527" max="11527" width="24.5546875" style="65" customWidth="1"/>
    <col min="11528" max="11528" width="1.33203125" style="65" bestFit="1" customWidth="1"/>
    <col min="11529" max="11529" width="11.5546875" style="65" hidden="1" customWidth="1"/>
    <col min="11530" max="11530" width="24.5546875" style="65" customWidth="1"/>
    <col min="11531" max="11531" width="4.99609375" style="65" customWidth="1"/>
    <col min="11532" max="11532" width="1.33203125" style="65" bestFit="1" customWidth="1"/>
    <col min="11533" max="11534" width="4.99609375" style="65" customWidth="1"/>
    <col min="11535" max="11535" width="1.33203125" style="65" bestFit="1" customWidth="1"/>
    <col min="11536" max="11536" width="4.9960937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 customWidth="1"/>
    <col min="11781" max="11781" width="5.77734375" style="65" bestFit="1" customWidth="1"/>
    <col min="11782" max="11782" width="11.5546875" style="65" hidden="1" customWidth="1"/>
    <col min="11783" max="11783" width="24.5546875" style="65" customWidth="1"/>
    <col min="11784" max="11784" width="1.33203125" style="65" bestFit="1" customWidth="1"/>
    <col min="11785" max="11785" width="11.5546875" style="65" hidden="1" customWidth="1"/>
    <col min="11786" max="11786" width="24.5546875" style="65" customWidth="1"/>
    <col min="11787" max="11787" width="4.99609375" style="65" customWidth="1"/>
    <col min="11788" max="11788" width="1.33203125" style="65" bestFit="1" customWidth="1"/>
    <col min="11789" max="11790" width="4.99609375" style="65" customWidth="1"/>
    <col min="11791" max="11791" width="1.33203125" style="65" bestFit="1" customWidth="1"/>
    <col min="11792" max="11792" width="4.9960937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 customWidth="1"/>
    <col min="12037" max="12037" width="5.77734375" style="65" bestFit="1" customWidth="1"/>
    <col min="12038" max="12038" width="11.5546875" style="65" hidden="1" customWidth="1"/>
    <col min="12039" max="12039" width="24.5546875" style="65" customWidth="1"/>
    <col min="12040" max="12040" width="1.33203125" style="65" bestFit="1" customWidth="1"/>
    <col min="12041" max="12041" width="11.5546875" style="65" hidden="1" customWidth="1"/>
    <col min="12042" max="12042" width="24.5546875" style="65" customWidth="1"/>
    <col min="12043" max="12043" width="4.99609375" style="65" customWidth="1"/>
    <col min="12044" max="12044" width="1.33203125" style="65" bestFit="1" customWidth="1"/>
    <col min="12045" max="12046" width="4.99609375" style="65" customWidth="1"/>
    <col min="12047" max="12047" width="1.33203125" style="65" bestFit="1" customWidth="1"/>
    <col min="12048" max="12048" width="4.9960937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 customWidth="1"/>
    <col min="12293" max="12293" width="5.77734375" style="65" bestFit="1" customWidth="1"/>
    <col min="12294" max="12294" width="11.5546875" style="65" hidden="1" customWidth="1"/>
    <col min="12295" max="12295" width="24.5546875" style="65" customWidth="1"/>
    <col min="12296" max="12296" width="1.33203125" style="65" bestFit="1" customWidth="1"/>
    <col min="12297" max="12297" width="11.5546875" style="65" hidden="1" customWidth="1"/>
    <col min="12298" max="12298" width="24.5546875" style="65" customWidth="1"/>
    <col min="12299" max="12299" width="4.99609375" style="65" customWidth="1"/>
    <col min="12300" max="12300" width="1.33203125" style="65" bestFit="1" customWidth="1"/>
    <col min="12301" max="12302" width="4.99609375" style="65" customWidth="1"/>
    <col min="12303" max="12303" width="1.33203125" style="65" bestFit="1" customWidth="1"/>
    <col min="12304" max="12304" width="4.9960937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 customWidth="1"/>
    <col min="12549" max="12549" width="5.77734375" style="65" bestFit="1" customWidth="1"/>
    <col min="12550" max="12550" width="11.5546875" style="65" hidden="1" customWidth="1"/>
    <col min="12551" max="12551" width="24.5546875" style="65" customWidth="1"/>
    <col min="12552" max="12552" width="1.33203125" style="65" bestFit="1" customWidth="1"/>
    <col min="12553" max="12553" width="11.5546875" style="65" hidden="1" customWidth="1"/>
    <col min="12554" max="12554" width="24.5546875" style="65" customWidth="1"/>
    <col min="12555" max="12555" width="4.99609375" style="65" customWidth="1"/>
    <col min="12556" max="12556" width="1.33203125" style="65" bestFit="1" customWidth="1"/>
    <col min="12557" max="12558" width="4.99609375" style="65" customWidth="1"/>
    <col min="12559" max="12559" width="1.33203125" style="65" bestFit="1" customWidth="1"/>
    <col min="12560" max="12560" width="4.9960937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 customWidth="1"/>
    <col min="12805" max="12805" width="5.77734375" style="65" bestFit="1" customWidth="1"/>
    <col min="12806" max="12806" width="11.5546875" style="65" hidden="1" customWidth="1"/>
    <col min="12807" max="12807" width="24.5546875" style="65" customWidth="1"/>
    <col min="12808" max="12808" width="1.33203125" style="65" bestFit="1" customWidth="1"/>
    <col min="12809" max="12809" width="11.5546875" style="65" hidden="1" customWidth="1"/>
    <col min="12810" max="12810" width="24.5546875" style="65" customWidth="1"/>
    <col min="12811" max="12811" width="4.99609375" style="65" customWidth="1"/>
    <col min="12812" max="12812" width="1.33203125" style="65" bestFit="1" customWidth="1"/>
    <col min="12813" max="12814" width="4.99609375" style="65" customWidth="1"/>
    <col min="12815" max="12815" width="1.33203125" style="65" bestFit="1" customWidth="1"/>
    <col min="12816" max="12816" width="4.9960937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 customWidth="1"/>
    <col min="13061" max="13061" width="5.77734375" style="65" bestFit="1" customWidth="1"/>
    <col min="13062" max="13062" width="11.5546875" style="65" hidden="1" customWidth="1"/>
    <col min="13063" max="13063" width="24.5546875" style="65" customWidth="1"/>
    <col min="13064" max="13064" width="1.33203125" style="65" bestFit="1" customWidth="1"/>
    <col min="13065" max="13065" width="11.5546875" style="65" hidden="1" customWidth="1"/>
    <col min="13066" max="13066" width="24.5546875" style="65" customWidth="1"/>
    <col min="13067" max="13067" width="4.99609375" style="65" customWidth="1"/>
    <col min="13068" max="13068" width="1.33203125" style="65" bestFit="1" customWidth="1"/>
    <col min="13069" max="13070" width="4.99609375" style="65" customWidth="1"/>
    <col min="13071" max="13071" width="1.33203125" style="65" bestFit="1" customWidth="1"/>
    <col min="13072" max="13072" width="4.9960937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 customWidth="1"/>
    <col min="13317" max="13317" width="5.77734375" style="65" bestFit="1" customWidth="1"/>
    <col min="13318" max="13318" width="11.5546875" style="65" hidden="1" customWidth="1"/>
    <col min="13319" max="13319" width="24.5546875" style="65" customWidth="1"/>
    <col min="13320" max="13320" width="1.33203125" style="65" bestFit="1" customWidth="1"/>
    <col min="13321" max="13321" width="11.5546875" style="65" hidden="1" customWidth="1"/>
    <col min="13322" max="13322" width="24.5546875" style="65" customWidth="1"/>
    <col min="13323" max="13323" width="4.99609375" style="65" customWidth="1"/>
    <col min="13324" max="13324" width="1.33203125" style="65" bestFit="1" customWidth="1"/>
    <col min="13325" max="13326" width="4.99609375" style="65" customWidth="1"/>
    <col min="13327" max="13327" width="1.33203125" style="65" bestFit="1" customWidth="1"/>
    <col min="13328" max="13328" width="4.9960937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 customWidth="1"/>
    <col min="13573" max="13573" width="5.77734375" style="65" bestFit="1" customWidth="1"/>
    <col min="13574" max="13574" width="11.5546875" style="65" hidden="1" customWidth="1"/>
    <col min="13575" max="13575" width="24.5546875" style="65" customWidth="1"/>
    <col min="13576" max="13576" width="1.33203125" style="65" bestFit="1" customWidth="1"/>
    <col min="13577" max="13577" width="11.5546875" style="65" hidden="1" customWidth="1"/>
    <col min="13578" max="13578" width="24.5546875" style="65" customWidth="1"/>
    <col min="13579" max="13579" width="4.99609375" style="65" customWidth="1"/>
    <col min="13580" max="13580" width="1.33203125" style="65" bestFit="1" customWidth="1"/>
    <col min="13581" max="13582" width="4.99609375" style="65" customWidth="1"/>
    <col min="13583" max="13583" width="1.33203125" style="65" bestFit="1" customWidth="1"/>
    <col min="13584" max="13584" width="4.9960937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 customWidth="1"/>
    <col min="13829" max="13829" width="5.77734375" style="65" bestFit="1" customWidth="1"/>
    <col min="13830" max="13830" width="11.5546875" style="65" hidden="1" customWidth="1"/>
    <col min="13831" max="13831" width="24.5546875" style="65" customWidth="1"/>
    <col min="13832" max="13832" width="1.33203125" style="65" bestFit="1" customWidth="1"/>
    <col min="13833" max="13833" width="11.5546875" style="65" hidden="1" customWidth="1"/>
    <col min="13834" max="13834" width="24.5546875" style="65" customWidth="1"/>
    <col min="13835" max="13835" width="4.99609375" style="65" customWidth="1"/>
    <col min="13836" max="13836" width="1.33203125" style="65" bestFit="1" customWidth="1"/>
    <col min="13837" max="13838" width="4.99609375" style="65" customWidth="1"/>
    <col min="13839" max="13839" width="1.33203125" style="65" bestFit="1" customWidth="1"/>
    <col min="13840" max="13840" width="4.9960937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 customWidth="1"/>
    <col min="14085" max="14085" width="5.77734375" style="65" bestFit="1" customWidth="1"/>
    <col min="14086" max="14086" width="11.5546875" style="65" hidden="1" customWidth="1"/>
    <col min="14087" max="14087" width="24.5546875" style="65" customWidth="1"/>
    <col min="14088" max="14088" width="1.33203125" style="65" bestFit="1" customWidth="1"/>
    <col min="14089" max="14089" width="11.5546875" style="65" hidden="1" customWidth="1"/>
    <col min="14090" max="14090" width="24.5546875" style="65" customWidth="1"/>
    <col min="14091" max="14091" width="4.99609375" style="65" customWidth="1"/>
    <col min="14092" max="14092" width="1.33203125" style="65" bestFit="1" customWidth="1"/>
    <col min="14093" max="14094" width="4.99609375" style="65" customWidth="1"/>
    <col min="14095" max="14095" width="1.33203125" style="65" bestFit="1" customWidth="1"/>
    <col min="14096" max="14096" width="4.9960937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 customWidth="1"/>
    <col min="14341" max="14341" width="5.77734375" style="65" bestFit="1" customWidth="1"/>
    <col min="14342" max="14342" width="11.5546875" style="65" hidden="1" customWidth="1"/>
    <col min="14343" max="14343" width="24.5546875" style="65" customWidth="1"/>
    <col min="14344" max="14344" width="1.33203125" style="65" bestFit="1" customWidth="1"/>
    <col min="14345" max="14345" width="11.5546875" style="65" hidden="1" customWidth="1"/>
    <col min="14346" max="14346" width="24.5546875" style="65" customWidth="1"/>
    <col min="14347" max="14347" width="4.99609375" style="65" customWidth="1"/>
    <col min="14348" max="14348" width="1.33203125" style="65" bestFit="1" customWidth="1"/>
    <col min="14349" max="14350" width="4.99609375" style="65" customWidth="1"/>
    <col min="14351" max="14351" width="1.33203125" style="65" bestFit="1" customWidth="1"/>
    <col min="14352" max="14352" width="4.9960937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 customWidth="1"/>
    <col min="14597" max="14597" width="5.77734375" style="65" bestFit="1" customWidth="1"/>
    <col min="14598" max="14598" width="11.5546875" style="65" hidden="1" customWidth="1"/>
    <col min="14599" max="14599" width="24.5546875" style="65" customWidth="1"/>
    <col min="14600" max="14600" width="1.33203125" style="65" bestFit="1" customWidth="1"/>
    <col min="14601" max="14601" width="11.5546875" style="65" hidden="1" customWidth="1"/>
    <col min="14602" max="14602" width="24.5546875" style="65" customWidth="1"/>
    <col min="14603" max="14603" width="4.99609375" style="65" customWidth="1"/>
    <col min="14604" max="14604" width="1.33203125" style="65" bestFit="1" customWidth="1"/>
    <col min="14605" max="14606" width="4.99609375" style="65" customWidth="1"/>
    <col min="14607" max="14607" width="1.33203125" style="65" bestFit="1" customWidth="1"/>
    <col min="14608" max="14608" width="4.9960937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 customWidth="1"/>
    <col min="14853" max="14853" width="5.77734375" style="65" bestFit="1" customWidth="1"/>
    <col min="14854" max="14854" width="11.5546875" style="65" hidden="1" customWidth="1"/>
    <col min="14855" max="14855" width="24.5546875" style="65" customWidth="1"/>
    <col min="14856" max="14856" width="1.33203125" style="65" bestFit="1" customWidth="1"/>
    <col min="14857" max="14857" width="11.5546875" style="65" hidden="1" customWidth="1"/>
    <col min="14858" max="14858" width="24.5546875" style="65" customWidth="1"/>
    <col min="14859" max="14859" width="4.99609375" style="65" customWidth="1"/>
    <col min="14860" max="14860" width="1.33203125" style="65" bestFit="1" customWidth="1"/>
    <col min="14861" max="14862" width="4.99609375" style="65" customWidth="1"/>
    <col min="14863" max="14863" width="1.33203125" style="65" bestFit="1" customWidth="1"/>
    <col min="14864" max="14864" width="4.9960937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 customWidth="1"/>
    <col min="15109" max="15109" width="5.77734375" style="65" bestFit="1" customWidth="1"/>
    <col min="15110" max="15110" width="11.5546875" style="65" hidden="1" customWidth="1"/>
    <col min="15111" max="15111" width="24.5546875" style="65" customWidth="1"/>
    <col min="15112" max="15112" width="1.33203125" style="65" bestFit="1" customWidth="1"/>
    <col min="15113" max="15113" width="11.5546875" style="65" hidden="1" customWidth="1"/>
    <col min="15114" max="15114" width="24.5546875" style="65" customWidth="1"/>
    <col min="15115" max="15115" width="4.99609375" style="65" customWidth="1"/>
    <col min="15116" max="15116" width="1.33203125" style="65" bestFit="1" customWidth="1"/>
    <col min="15117" max="15118" width="4.99609375" style="65" customWidth="1"/>
    <col min="15119" max="15119" width="1.33203125" style="65" bestFit="1" customWidth="1"/>
    <col min="15120" max="15120" width="4.9960937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 customWidth="1"/>
    <col min="15365" max="15365" width="5.77734375" style="65" bestFit="1" customWidth="1"/>
    <col min="15366" max="15366" width="11.5546875" style="65" hidden="1" customWidth="1"/>
    <col min="15367" max="15367" width="24.5546875" style="65" customWidth="1"/>
    <col min="15368" max="15368" width="1.33203125" style="65" bestFit="1" customWidth="1"/>
    <col min="15369" max="15369" width="11.5546875" style="65" hidden="1" customWidth="1"/>
    <col min="15370" max="15370" width="24.5546875" style="65" customWidth="1"/>
    <col min="15371" max="15371" width="4.99609375" style="65" customWidth="1"/>
    <col min="15372" max="15372" width="1.33203125" style="65" bestFit="1" customWidth="1"/>
    <col min="15373" max="15374" width="4.99609375" style="65" customWidth="1"/>
    <col min="15375" max="15375" width="1.33203125" style="65" bestFit="1" customWidth="1"/>
    <col min="15376" max="15376" width="4.9960937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 customWidth="1"/>
    <col min="15621" max="15621" width="5.77734375" style="65" bestFit="1" customWidth="1"/>
    <col min="15622" max="15622" width="11.5546875" style="65" hidden="1" customWidth="1"/>
    <col min="15623" max="15623" width="24.5546875" style="65" customWidth="1"/>
    <col min="15624" max="15624" width="1.33203125" style="65" bestFit="1" customWidth="1"/>
    <col min="15625" max="15625" width="11.5546875" style="65" hidden="1" customWidth="1"/>
    <col min="15626" max="15626" width="24.5546875" style="65" customWidth="1"/>
    <col min="15627" max="15627" width="4.99609375" style="65" customWidth="1"/>
    <col min="15628" max="15628" width="1.33203125" style="65" bestFit="1" customWidth="1"/>
    <col min="15629" max="15630" width="4.99609375" style="65" customWidth="1"/>
    <col min="15631" max="15631" width="1.33203125" style="65" bestFit="1" customWidth="1"/>
    <col min="15632" max="15632" width="4.9960937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 customWidth="1"/>
    <col min="15877" max="15877" width="5.77734375" style="65" bestFit="1" customWidth="1"/>
    <col min="15878" max="15878" width="11.5546875" style="65" hidden="1" customWidth="1"/>
    <col min="15879" max="15879" width="24.5546875" style="65" customWidth="1"/>
    <col min="15880" max="15880" width="1.33203125" style="65" bestFit="1" customWidth="1"/>
    <col min="15881" max="15881" width="11.5546875" style="65" hidden="1" customWidth="1"/>
    <col min="15882" max="15882" width="24.5546875" style="65" customWidth="1"/>
    <col min="15883" max="15883" width="4.99609375" style="65" customWidth="1"/>
    <col min="15884" max="15884" width="1.33203125" style="65" bestFit="1" customWidth="1"/>
    <col min="15885" max="15886" width="4.99609375" style="65" customWidth="1"/>
    <col min="15887" max="15887" width="1.33203125" style="65" bestFit="1" customWidth="1"/>
    <col min="15888" max="15888" width="4.9960937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 customWidth="1"/>
    <col min="16133" max="16133" width="5.77734375" style="65" bestFit="1" customWidth="1"/>
    <col min="16134" max="16134" width="11.5546875" style="65" hidden="1" customWidth="1"/>
    <col min="16135" max="16135" width="24.5546875" style="65" customWidth="1"/>
    <col min="16136" max="16136" width="1.33203125" style="65" bestFit="1" customWidth="1"/>
    <col min="16137" max="16137" width="11.5546875" style="65" hidden="1" customWidth="1"/>
    <col min="16138" max="16138" width="24.5546875" style="65" customWidth="1"/>
    <col min="16139" max="16139" width="4.99609375" style="65" customWidth="1"/>
    <col min="16140" max="16140" width="1.33203125" style="65" bestFit="1" customWidth="1"/>
    <col min="16141" max="16142" width="4.99609375" style="65" customWidth="1"/>
    <col min="16143" max="16143" width="1.33203125" style="65" bestFit="1" customWidth="1"/>
    <col min="16144" max="16144" width="4.9960937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 customWidth="1"/>
  </cols>
  <sheetData>
    <row r="1" spans="2:20" s="57" customFormat="1" ht="35.25" customHeight="1" thickBot="1">
      <c r="B1" s="77" t="str">
        <f>Männer_Übersicht!A33</f>
        <v>Halbfinale - 30.04.22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95" customHeight="1" thickBot="1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2:21" s="52" customFormat="1" ht="24.95" customHeight="1" thickBot="1">
      <c r="B3" s="81">
        <v>21</v>
      </c>
      <c r="C3" s="236">
        <f>Männer_Übersicht!C35</f>
        <v>0</v>
      </c>
      <c r="D3" s="237"/>
      <c r="E3" s="79" t="s">
        <v>7</v>
      </c>
      <c r="F3" s="245">
        <f>Männer_Übersicht!F35</f>
        <v>0</v>
      </c>
      <c r="G3" s="236"/>
      <c r="H3" s="237"/>
      <c r="I3" s="89">
        <f>I11</f>
        <v>0</v>
      </c>
      <c r="J3" s="53" t="s">
        <v>8</v>
      </c>
      <c r="K3" s="238">
        <f>K11</f>
        <v>0</v>
      </c>
      <c r="L3" s="239"/>
      <c r="M3" s="89" t="str">
        <f>H16</f>
        <v/>
      </c>
      <c r="N3" s="90" t="s">
        <v>8</v>
      </c>
      <c r="O3" s="91" t="str">
        <f>M16</f>
        <v/>
      </c>
      <c r="P3" s="80" t="str">
        <f>G16</f>
        <v/>
      </c>
      <c r="Q3" s="90" t="s">
        <v>8</v>
      </c>
      <c r="R3" s="92" t="str">
        <f>N16</f>
        <v/>
      </c>
      <c r="S3" s="246"/>
      <c r="T3" s="241"/>
      <c r="U3" s="54"/>
    </row>
    <row r="4" spans="2:21" s="52" customFormat="1" ht="24.95" customHeight="1" thickBot="1">
      <c r="B4" s="82">
        <v>22</v>
      </c>
      <c r="C4" s="236">
        <f>Männer_Übersicht!C36</f>
        <v>0</v>
      </c>
      <c r="D4" s="237"/>
      <c r="E4" s="79" t="s">
        <v>7</v>
      </c>
      <c r="F4" s="236">
        <f>Männer_Übersicht!F36</f>
        <v>0</v>
      </c>
      <c r="G4" s="236"/>
      <c r="H4" s="237"/>
      <c r="I4" s="89">
        <f>I22</f>
        <v>0</v>
      </c>
      <c r="J4" s="53" t="s">
        <v>8</v>
      </c>
      <c r="K4" s="238">
        <f>K22</f>
        <v>0</v>
      </c>
      <c r="L4" s="239"/>
      <c r="M4" s="89" t="str">
        <f>H27</f>
        <v/>
      </c>
      <c r="N4" s="90" t="s">
        <v>8</v>
      </c>
      <c r="O4" s="91" t="str">
        <f>M27</f>
        <v/>
      </c>
      <c r="P4" s="80" t="str">
        <f>G27</f>
        <v/>
      </c>
      <c r="Q4" s="90" t="s">
        <v>8</v>
      </c>
      <c r="R4" s="92" t="str">
        <f>N27</f>
        <v/>
      </c>
      <c r="S4" s="240"/>
      <c r="T4" s="241"/>
      <c r="U4" s="54"/>
    </row>
    <row r="5" spans="2:21" s="52" customFormat="1" ht="24.95" customHeight="1" thickBot="1">
      <c r="B5" s="82">
        <v>23</v>
      </c>
      <c r="C5" s="236">
        <f>Männer_Übersicht!C37</f>
        <v>0</v>
      </c>
      <c r="D5" s="237"/>
      <c r="E5" s="79" t="s">
        <v>7</v>
      </c>
      <c r="F5" s="236">
        <f>Männer_Übersicht!F37</f>
        <v>0</v>
      </c>
      <c r="G5" s="236"/>
      <c r="H5" s="237"/>
      <c r="I5" s="89">
        <f>I33</f>
        <v>0</v>
      </c>
      <c r="J5" s="53" t="s">
        <v>8</v>
      </c>
      <c r="K5" s="238">
        <f aca="true" t="shared" si="0" ref="K5:L5">K33</f>
        <v>0</v>
      </c>
      <c r="L5" s="239">
        <f t="shared" si="0"/>
        <v>0</v>
      </c>
      <c r="M5" s="89" t="str">
        <f>H38</f>
        <v/>
      </c>
      <c r="N5" s="90" t="s">
        <v>8</v>
      </c>
      <c r="O5" s="91" t="str">
        <f>M38</f>
        <v/>
      </c>
      <c r="P5" s="80" t="str">
        <f>G38</f>
        <v/>
      </c>
      <c r="Q5" s="90" t="s">
        <v>8</v>
      </c>
      <c r="R5" s="92" t="str">
        <f>N38</f>
        <v/>
      </c>
      <c r="S5" s="240"/>
      <c r="T5" s="241"/>
      <c r="U5" s="54"/>
    </row>
    <row r="6" spans="2:21" s="52" customFormat="1" ht="24.95" customHeight="1" thickBot="1">
      <c r="B6" s="82">
        <v>24</v>
      </c>
      <c r="C6" s="236">
        <f>Männer_Übersicht!C38</f>
        <v>0</v>
      </c>
      <c r="D6" s="237"/>
      <c r="E6" s="79" t="s">
        <v>7</v>
      </c>
      <c r="F6" s="236">
        <f>Männer_Übersicht!F38</f>
        <v>0</v>
      </c>
      <c r="G6" s="236"/>
      <c r="H6" s="237"/>
      <c r="I6" s="89">
        <f>I44</f>
        <v>0</v>
      </c>
      <c r="J6" s="53" t="s">
        <v>8</v>
      </c>
      <c r="K6" s="238">
        <f>K44</f>
        <v>0</v>
      </c>
      <c r="L6" s="239"/>
      <c r="M6" s="89" t="str">
        <f>H49</f>
        <v/>
      </c>
      <c r="N6" s="90" t="s">
        <v>8</v>
      </c>
      <c r="O6" s="91" t="str">
        <f>M49</f>
        <v/>
      </c>
      <c r="P6" s="80" t="str">
        <f>G49</f>
        <v/>
      </c>
      <c r="Q6" s="90" t="s">
        <v>8</v>
      </c>
      <c r="R6" s="92" t="str">
        <f>N49</f>
        <v/>
      </c>
      <c r="S6" s="240"/>
      <c r="T6" s="241"/>
      <c r="U6" s="54"/>
    </row>
    <row r="7" spans="2:21" s="52" customFormat="1" ht="15.75" customHeight="1">
      <c r="B7" s="84"/>
      <c r="C7" s="85"/>
      <c r="D7" s="85"/>
      <c r="E7" s="86"/>
      <c r="F7" s="87"/>
      <c r="G7" s="87"/>
      <c r="H7" s="87"/>
      <c r="I7" s="88"/>
      <c r="J7" s="76"/>
      <c r="K7" s="76"/>
      <c r="L7" s="76"/>
      <c r="M7" s="88"/>
      <c r="N7" s="76"/>
      <c r="O7" s="88"/>
      <c r="P7" s="76"/>
      <c r="Q7" s="76"/>
      <c r="R7" s="76"/>
      <c r="S7" s="56"/>
      <c r="T7" s="56"/>
      <c r="U7" s="54"/>
    </row>
    <row r="8" spans="1:22" ht="4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63"/>
    </row>
    <row r="9" spans="2:19" ht="15">
      <c r="B9" s="97" t="s">
        <v>38</v>
      </c>
      <c r="D9" s="101">
        <f>B3</f>
        <v>21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2:5" ht="9.75" customHeight="1">
      <c r="B10" s="97"/>
      <c r="D10" s="101"/>
      <c r="E10" s="101"/>
    </row>
    <row r="11" spans="2:19" ht="20.25" customHeight="1">
      <c r="B11" s="248">
        <f>C3</f>
        <v>0</v>
      </c>
      <c r="C11" s="248"/>
      <c r="D11" s="248"/>
      <c r="E11" s="248"/>
      <c r="F11" s="248"/>
      <c r="G11" s="248"/>
      <c r="H11" s="248"/>
      <c r="I11" s="103">
        <f>IF(SUM(G12:G15)=0,0,SUM(I12:I16))</f>
        <v>0</v>
      </c>
      <c r="J11" s="95" t="s">
        <v>8</v>
      </c>
      <c r="K11" s="249">
        <f>IF(SUM(N12:O15)=0,0,SUM(K12:L16))</f>
        <v>0</v>
      </c>
      <c r="L11" s="249"/>
      <c r="M11" s="248">
        <f>F3</f>
        <v>0</v>
      </c>
      <c r="N11" s="248"/>
      <c r="O11" s="248"/>
      <c r="P11" s="248"/>
      <c r="Q11" s="248"/>
      <c r="R11" s="248"/>
      <c r="S11" s="248"/>
    </row>
    <row r="12" spans="2:19" s="64" customFormat="1" ht="15.75" customHeight="1">
      <c r="B12" s="250"/>
      <c r="C12" s="250"/>
      <c r="D12" s="250"/>
      <c r="E12" s="251"/>
      <c r="F12" s="251"/>
      <c r="G12" s="104"/>
      <c r="H12" s="98"/>
      <c r="I12" s="101" t="str">
        <f>IF(G12="","",IF(H12&gt;M12,1,IF(AND(H12=M12,G12&gt;N12),1,IF(AND(H12=M12,G12=N12),0.5,""))))</f>
        <v/>
      </c>
      <c r="J12" s="96"/>
      <c r="K12" s="247" t="str">
        <f>IF(N12="","",IF(M12&gt;H12,1,IF(AND(M12=H12,N12&gt;G12),1,IF(AND(M12=H12,N12=G12),0.5,""))))</f>
        <v/>
      </c>
      <c r="L12" s="247"/>
      <c r="M12" s="43" t="str">
        <f>IF(AND(N12="",H12=""),"",4-H12)</f>
        <v/>
      </c>
      <c r="N12" s="252"/>
      <c r="O12" s="252"/>
      <c r="P12" s="253"/>
      <c r="Q12" s="253"/>
      <c r="R12" s="253"/>
      <c r="S12" s="98"/>
    </row>
    <row r="13" spans="2:19" s="64" customFormat="1" ht="15.75" customHeight="1">
      <c r="B13" s="254"/>
      <c r="C13" s="254"/>
      <c r="D13" s="254"/>
      <c r="E13" s="251"/>
      <c r="F13" s="251"/>
      <c r="G13" s="104"/>
      <c r="H13" s="98"/>
      <c r="I13" s="101" t="str">
        <f aca="true" t="shared" si="1" ref="I13:I15">IF(G13="","",IF(H13&gt;M13,1,IF(AND(H13=M13,G13&gt;N13),1,IF(AND(H13=M13,G13=N13),0.5,""))))</f>
        <v/>
      </c>
      <c r="J13" s="96"/>
      <c r="K13" s="247" t="str">
        <f aca="true" t="shared" si="2" ref="K13:K15">IF(N13="","",IF(M13&gt;H13,1,IF(AND(M13=H13,N13&gt;G13),1,IF(AND(M13=H13,N13=G13),0.5,""))))</f>
        <v/>
      </c>
      <c r="L13" s="247"/>
      <c r="M13" s="43" t="str">
        <f aca="true" t="shared" si="3" ref="M13:M15">IF(AND(N13="",H13=""),"",4-H13)</f>
        <v/>
      </c>
      <c r="N13" s="252"/>
      <c r="O13" s="252"/>
      <c r="P13" s="253"/>
      <c r="Q13" s="253"/>
      <c r="R13" s="253"/>
      <c r="S13" s="108"/>
    </row>
    <row r="14" spans="2:19" s="64" customFormat="1" ht="15.75" customHeight="1">
      <c r="B14" s="254"/>
      <c r="C14" s="254"/>
      <c r="D14" s="254"/>
      <c r="E14" s="251"/>
      <c r="F14" s="251"/>
      <c r="G14" s="104"/>
      <c r="H14" s="98"/>
      <c r="I14" s="101" t="str">
        <f t="shared" si="1"/>
        <v/>
      </c>
      <c r="J14" s="96"/>
      <c r="K14" s="247" t="str">
        <f t="shared" si="2"/>
        <v/>
      </c>
      <c r="L14" s="247"/>
      <c r="M14" s="43" t="str">
        <f t="shared" si="3"/>
        <v/>
      </c>
      <c r="N14" s="252"/>
      <c r="O14" s="252"/>
      <c r="P14" s="253"/>
      <c r="Q14" s="253"/>
      <c r="R14" s="253"/>
      <c r="S14" s="98"/>
    </row>
    <row r="15" spans="2:19" s="64" customFormat="1" ht="15.75" customHeight="1">
      <c r="B15" s="255"/>
      <c r="C15" s="255"/>
      <c r="D15" s="255"/>
      <c r="E15" s="256"/>
      <c r="F15" s="256"/>
      <c r="G15" s="105"/>
      <c r="H15" s="99"/>
      <c r="I15" s="102" t="str">
        <f t="shared" si="1"/>
        <v/>
      </c>
      <c r="J15" s="96"/>
      <c r="K15" s="257" t="str">
        <f t="shared" si="2"/>
        <v/>
      </c>
      <c r="L15" s="257"/>
      <c r="M15" s="44" t="str">
        <f t="shared" si="3"/>
        <v/>
      </c>
      <c r="N15" s="258"/>
      <c r="O15" s="258"/>
      <c r="P15" s="259"/>
      <c r="Q15" s="259"/>
      <c r="R15" s="259"/>
      <c r="S15" s="99"/>
    </row>
    <row r="16" spans="2:19" s="64" customFormat="1" ht="15.75" customHeight="1">
      <c r="B16" s="247"/>
      <c r="C16" s="247"/>
      <c r="D16" s="247"/>
      <c r="E16" s="247"/>
      <c r="F16" s="247"/>
      <c r="G16" s="101" t="str">
        <f>IF(SUM(G12:G15)=0,"",SUM(G12:G15))</f>
        <v/>
      </c>
      <c r="H16" s="101" t="str">
        <f>IF(SUM(H12:H15)=0,"",SUM(H12:H15))</f>
        <v/>
      </c>
      <c r="I16" s="101" t="str">
        <f>IF(G16="","",IF(OR(G16&gt;N16,AND(N16="",G16&lt;&gt;"")),2,IF(G16=N16,1,"")))</f>
        <v/>
      </c>
      <c r="J16" s="101"/>
      <c r="K16" s="247" t="str">
        <f>IF(N16="","",IF(OR(N16&gt;G16,AND(G16="",N16&lt;&gt;"")),2,IF(N16=G16,1,"")))</f>
        <v/>
      </c>
      <c r="L16" s="247"/>
      <c r="M16" s="101" t="str">
        <f>IF(SUM(M12:M15)=0,"",SUM(M12:M15))</f>
        <v/>
      </c>
      <c r="N16" s="260" t="str">
        <f aca="true" t="shared" si="4" ref="N16:O16">IF(SUM(N12:N15)=0,"",SUM(N12:N15))</f>
        <v/>
      </c>
      <c r="O16" s="260" t="str">
        <f t="shared" si="4"/>
        <v/>
      </c>
      <c r="P16" s="261"/>
      <c r="Q16" s="261"/>
      <c r="R16" s="261"/>
      <c r="S16" s="261"/>
    </row>
    <row r="17" spans="2:19" s="100" customFormat="1" ht="15" customHeight="1">
      <c r="B17" s="98"/>
      <c r="C17" s="254"/>
      <c r="D17" s="254"/>
      <c r="E17" s="254"/>
      <c r="F17" s="254"/>
      <c r="G17" s="254"/>
      <c r="H17" s="254"/>
      <c r="I17" s="254"/>
      <c r="K17" s="108"/>
      <c r="L17" s="273"/>
      <c r="M17" s="273"/>
      <c r="N17" s="273"/>
      <c r="O17" s="273"/>
      <c r="P17" s="273"/>
      <c r="Q17" s="273"/>
      <c r="R17" s="273"/>
      <c r="S17" s="273"/>
    </row>
    <row r="18" spans="2:19" s="100" customFormat="1" ht="15" customHeight="1">
      <c r="B18" s="98"/>
      <c r="C18" s="254"/>
      <c r="D18" s="254"/>
      <c r="E18" s="254"/>
      <c r="F18" s="254"/>
      <c r="G18" s="254"/>
      <c r="H18" s="254"/>
      <c r="I18" s="254"/>
      <c r="K18" s="98"/>
      <c r="L18" s="254"/>
      <c r="M18" s="254"/>
      <c r="N18" s="254"/>
      <c r="O18" s="254"/>
      <c r="P18" s="254"/>
      <c r="Q18" s="254"/>
      <c r="R18" s="254"/>
      <c r="S18" s="254"/>
    </row>
    <row r="19" spans="1:20" s="64" customFormat="1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s="64" customFormat="1" ht="15.75" customHeight="1">
      <c r="A20" s="65"/>
      <c r="B20" s="97" t="s">
        <v>38</v>
      </c>
      <c r="C20" s="65"/>
      <c r="D20" s="101">
        <f>B4</f>
        <v>22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96"/>
    </row>
    <row r="21" spans="1:20" s="64" customFormat="1" ht="9.75" customHeight="1">
      <c r="A21" s="65"/>
      <c r="B21" s="97"/>
      <c r="C21" s="65"/>
      <c r="D21" s="101"/>
      <c r="E21" s="101"/>
      <c r="F21" s="96"/>
      <c r="G21" s="96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96"/>
      <c r="T21" s="96"/>
    </row>
    <row r="22" spans="1:20" s="64" customFormat="1" ht="20.25" customHeight="1">
      <c r="A22" s="65"/>
      <c r="B22" s="248">
        <f>C4</f>
        <v>0</v>
      </c>
      <c r="C22" s="248"/>
      <c r="D22" s="248"/>
      <c r="E22" s="248"/>
      <c r="F22" s="248"/>
      <c r="G22" s="248"/>
      <c r="H22" s="248"/>
      <c r="I22" s="103">
        <f>IF(SUM(G23:G26)=0,0,SUM(I23:I27))</f>
        <v>0</v>
      </c>
      <c r="J22" s="95" t="s">
        <v>8</v>
      </c>
      <c r="K22" s="249">
        <f>IF(SUM(N23:O26)=0,0,SUM(K23:L27))</f>
        <v>0</v>
      </c>
      <c r="L22" s="249"/>
      <c r="M22" s="248">
        <f>F4</f>
        <v>0</v>
      </c>
      <c r="N22" s="248"/>
      <c r="O22" s="248"/>
      <c r="P22" s="248"/>
      <c r="Q22" s="248"/>
      <c r="R22" s="248"/>
      <c r="S22" s="248"/>
      <c r="T22" s="96"/>
    </row>
    <row r="23" spans="2:19" s="64" customFormat="1" ht="15.75" customHeight="1">
      <c r="B23" s="250"/>
      <c r="C23" s="250"/>
      <c r="D23" s="250"/>
      <c r="E23" s="251"/>
      <c r="F23" s="251"/>
      <c r="G23" s="104"/>
      <c r="H23" s="98"/>
      <c r="I23" s="101" t="str">
        <f>IF(G23="","",IF(H23&gt;M23,1,IF(AND(H23=M23,G23&gt;N23),1,IF(AND(H23=M23,G23=N23),0.5,""))))</f>
        <v/>
      </c>
      <c r="J23" s="96"/>
      <c r="K23" s="247" t="str">
        <f>IF(N23="","",IF(M23&gt;H23,1,IF(AND(M23=H23,N23&gt;G23),1,IF(AND(M23=H23,N23=G23),0.5,""))))</f>
        <v/>
      </c>
      <c r="L23" s="247"/>
      <c r="M23" s="43" t="str">
        <f>IF(AND(N23="",H23=""),"",4-H23)</f>
        <v/>
      </c>
      <c r="N23" s="252"/>
      <c r="O23" s="252"/>
      <c r="P23" s="253"/>
      <c r="Q23" s="253"/>
      <c r="R23" s="253"/>
      <c r="S23" s="98"/>
    </row>
    <row r="24" spans="2:19" s="64" customFormat="1" ht="15.75" customHeight="1">
      <c r="B24" s="254"/>
      <c r="C24" s="254"/>
      <c r="D24" s="254"/>
      <c r="E24" s="251"/>
      <c r="F24" s="251"/>
      <c r="G24" s="104"/>
      <c r="H24" s="98"/>
      <c r="I24" s="101" t="str">
        <f aca="true" t="shared" si="5" ref="I24:I26">IF(G24="","",IF(H24&gt;M24,1,IF(AND(H24=M24,G24&gt;N24),1,IF(AND(H24=M24,G24=N24),0.5,""))))</f>
        <v/>
      </c>
      <c r="J24" s="96"/>
      <c r="K24" s="247" t="str">
        <f aca="true" t="shared" si="6" ref="K24:K26">IF(N24="","",IF(M24&gt;H24,1,IF(AND(M24=H24,N24&gt;G24),1,IF(AND(M24=H24,N24=G24),0.5,""))))</f>
        <v/>
      </c>
      <c r="L24" s="247"/>
      <c r="M24" s="43" t="str">
        <f aca="true" t="shared" si="7" ref="M24:M26">IF(AND(N24="",H24=""),"",4-H24)</f>
        <v/>
      </c>
      <c r="N24" s="252"/>
      <c r="O24" s="252"/>
      <c r="P24" s="253"/>
      <c r="Q24" s="253"/>
      <c r="R24" s="253"/>
      <c r="S24" s="98"/>
    </row>
    <row r="25" spans="2:19" s="64" customFormat="1" ht="15.75" customHeight="1">
      <c r="B25" s="254"/>
      <c r="C25" s="254"/>
      <c r="D25" s="254"/>
      <c r="E25" s="251"/>
      <c r="F25" s="251"/>
      <c r="G25" s="104"/>
      <c r="H25" s="98"/>
      <c r="I25" s="101" t="str">
        <f t="shared" si="5"/>
        <v/>
      </c>
      <c r="J25" s="96"/>
      <c r="K25" s="247" t="str">
        <f t="shared" si="6"/>
        <v/>
      </c>
      <c r="L25" s="247"/>
      <c r="M25" s="43" t="str">
        <f t="shared" si="7"/>
        <v/>
      </c>
      <c r="N25" s="252"/>
      <c r="O25" s="252"/>
      <c r="P25" s="253"/>
      <c r="Q25" s="253"/>
      <c r="R25" s="253"/>
      <c r="S25" s="98"/>
    </row>
    <row r="26" spans="2:19" s="64" customFormat="1" ht="15.75" customHeight="1">
      <c r="B26" s="255"/>
      <c r="C26" s="255"/>
      <c r="D26" s="255"/>
      <c r="E26" s="256"/>
      <c r="F26" s="256"/>
      <c r="G26" s="105"/>
      <c r="H26" s="99"/>
      <c r="I26" s="102" t="str">
        <f t="shared" si="5"/>
        <v/>
      </c>
      <c r="J26" s="96"/>
      <c r="K26" s="257" t="str">
        <f t="shared" si="6"/>
        <v/>
      </c>
      <c r="L26" s="257"/>
      <c r="M26" s="44" t="str">
        <f t="shared" si="7"/>
        <v/>
      </c>
      <c r="N26" s="258"/>
      <c r="O26" s="258"/>
      <c r="P26" s="259"/>
      <c r="Q26" s="259"/>
      <c r="R26" s="259"/>
      <c r="S26" s="99"/>
    </row>
    <row r="27" spans="2:19" s="64" customFormat="1" ht="15.75" customHeight="1">
      <c r="B27" s="247"/>
      <c r="C27" s="247"/>
      <c r="D27" s="247"/>
      <c r="E27" s="247"/>
      <c r="F27" s="247"/>
      <c r="G27" s="101" t="str">
        <f>IF(SUM(G23:G26)=0,"",SUM(G23:G26))</f>
        <v/>
      </c>
      <c r="H27" s="101" t="str">
        <f>IF(SUM(H23:H26)=0,"",SUM(H23:H26))</f>
        <v/>
      </c>
      <c r="I27" s="101" t="str">
        <f>IF(G27="","",IF(OR(G27&gt;N27,AND(N27="",G27&lt;&gt;"")),2,IF(G27=N27,1,"")))</f>
        <v/>
      </c>
      <c r="J27" s="101"/>
      <c r="K27" s="247" t="str">
        <f>IF(N27="","",IF(OR(N27&gt;G27,AND(G27="",N27&lt;&gt;"")),2,IF(N27=G27,1,"")))</f>
        <v/>
      </c>
      <c r="L27" s="247"/>
      <c r="M27" s="101" t="str">
        <f>IF(SUM(M23:M26)=0,"",SUM(M23:M26))</f>
        <v/>
      </c>
      <c r="N27" s="247" t="str">
        <f aca="true" t="shared" si="8" ref="N27:O27">IF(SUM(N23:N26)=0,"",SUM(N23:N26))</f>
        <v/>
      </c>
      <c r="O27" s="247" t="str">
        <f t="shared" si="8"/>
        <v/>
      </c>
      <c r="P27" s="261"/>
      <c r="Q27" s="261"/>
      <c r="R27" s="261"/>
      <c r="S27" s="261"/>
    </row>
    <row r="28" spans="2:19" s="100" customFormat="1" ht="15" customHeight="1">
      <c r="B28" s="98"/>
      <c r="C28" s="254"/>
      <c r="D28" s="254"/>
      <c r="E28" s="254"/>
      <c r="F28" s="254"/>
      <c r="G28" s="254"/>
      <c r="H28" s="254"/>
      <c r="I28" s="254"/>
      <c r="K28" s="98"/>
      <c r="L28" s="254"/>
      <c r="M28" s="254"/>
      <c r="N28" s="254"/>
      <c r="O28" s="254"/>
      <c r="P28" s="254"/>
      <c r="Q28" s="254"/>
      <c r="R28" s="254"/>
      <c r="S28" s="254"/>
    </row>
    <row r="29" spans="2:19" s="100" customFormat="1" ht="15" customHeight="1">
      <c r="B29" s="98"/>
      <c r="C29" s="254"/>
      <c r="D29" s="254"/>
      <c r="E29" s="254"/>
      <c r="F29" s="254"/>
      <c r="G29" s="254"/>
      <c r="H29" s="254"/>
      <c r="I29" s="254"/>
      <c r="K29" s="98"/>
      <c r="L29" s="254"/>
      <c r="M29" s="254"/>
      <c r="N29" s="254"/>
      <c r="O29" s="254"/>
      <c r="P29" s="254"/>
      <c r="Q29" s="254"/>
      <c r="R29" s="254"/>
      <c r="S29" s="254"/>
    </row>
    <row r="30" spans="1:20" s="64" customFormat="1" ht="4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4" customFormat="1" ht="15.75" customHeight="1">
      <c r="A31" s="65"/>
      <c r="B31" s="97" t="s">
        <v>38</v>
      </c>
      <c r="C31" s="65"/>
      <c r="D31" s="101">
        <f>B5</f>
        <v>23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96"/>
    </row>
    <row r="32" spans="1:20" s="64" customFormat="1" ht="9.75" customHeight="1">
      <c r="A32" s="65"/>
      <c r="B32" s="97"/>
      <c r="C32" s="65"/>
      <c r="D32" s="101"/>
      <c r="E32" s="101"/>
      <c r="F32" s="96"/>
      <c r="G32" s="9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6"/>
      <c r="T32" s="96"/>
    </row>
    <row r="33" spans="1:20" s="64" customFormat="1" ht="20.25" customHeight="1">
      <c r="A33" s="65"/>
      <c r="B33" s="248">
        <f>C5</f>
        <v>0</v>
      </c>
      <c r="C33" s="248"/>
      <c r="D33" s="248"/>
      <c r="E33" s="248"/>
      <c r="F33" s="248"/>
      <c r="G33" s="248"/>
      <c r="H33" s="248"/>
      <c r="I33" s="103">
        <f>IF(SUM(G34:G37)=0,0,SUM(I34:I38))</f>
        <v>0</v>
      </c>
      <c r="J33" s="95" t="s">
        <v>8</v>
      </c>
      <c r="K33" s="249">
        <f>IF(SUM(N34:O37)=0,0,SUM(K34:L38))</f>
        <v>0</v>
      </c>
      <c r="L33" s="249"/>
      <c r="M33" s="248">
        <f>F5</f>
        <v>0</v>
      </c>
      <c r="N33" s="248"/>
      <c r="O33" s="248"/>
      <c r="P33" s="248"/>
      <c r="Q33" s="248"/>
      <c r="R33" s="248"/>
      <c r="S33" s="248"/>
      <c r="T33" s="96"/>
    </row>
    <row r="34" spans="2:19" s="64" customFormat="1" ht="15.75" customHeight="1">
      <c r="B34" s="250"/>
      <c r="C34" s="250"/>
      <c r="D34" s="250"/>
      <c r="E34" s="251"/>
      <c r="F34" s="251"/>
      <c r="G34" s="104"/>
      <c r="H34" s="98"/>
      <c r="I34" s="101" t="str">
        <f>IF(G34="","",IF(H34&gt;M34,1,IF(AND(H34=M34,G34&gt;N34),1,IF(AND(H34=M34,G34=N34),0.5,""))))</f>
        <v/>
      </c>
      <c r="J34" s="96"/>
      <c r="K34" s="247" t="str">
        <f>IF(N34="","",IF(M34&gt;H34,1,IF(AND(M34=H34,N34&gt;G34),1,IF(AND(M34=H34,N34=G34),0.5,""))))</f>
        <v/>
      </c>
      <c r="L34" s="247"/>
      <c r="M34" s="43" t="str">
        <f>IF(AND(N34="",H34=""),"",4-H34)</f>
        <v/>
      </c>
      <c r="N34" s="252"/>
      <c r="O34" s="252"/>
      <c r="P34" s="253"/>
      <c r="Q34" s="253"/>
      <c r="R34" s="253"/>
      <c r="S34" s="98"/>
    </row>
    <row r="35" spans="2:19" s="64" customFormat="1" ht="15.75" customHeight="1">
      <c r="B35" s="254"/>
      <c r="C35" s="254"/>
      <c r="D35" s="254"/>
      <c r="E35" s="251"/>
      <c r="F35" s="251"/>
      <c r="G35" s="104"/>
      <c r="H35" s="98"/>
      <c r="I35" s="101" t="str">
        <f aca="true" t="shared" si="9" ref="I35:I37">IF(G35="","",IF(H35&gt;M35,1,IF(AND(H35=M35,G35&gt;N35),1,IF(AND(H35=M35,G35=N35),0.5,""))))</f>
        <v/>
      </c>
      <c r="J35" s="96"/>
      <c r="K35" s="247" t="str">
        <f aca="true" t="shared" si="10" ref="K35:K37">IF(N35="","",IF(M35&gt;H35,1,IF(AND(M35=H35,N35&gt;G35),1,IF(AND(M35=H35,N35=G35),0.5,""))))</f>
        <v/>
      </c>
      <c r="L35" s="247"/>
      <c r="M35" s="43" t="str">
        <f aca="true" t="shared" si="11" ref="M35:M37">IF(AND(N35="",H35=""),"",4-H35)</f>
        <v/>
      </c>
      <c r="N35" s="252"/>
      <c r="O35" s="252"/>
      <c r="P35" s="253"/>
      <c r="Q35" s="253"/>
      <c r="R35" s="253"/>
      <c r="S35" s="98"/>
    </row>
    <row r="36" spans="2:19" s="64" customFormat="1" ht="15.75" customHeight="1">
      <c r="B36" s="254"/>
      <c r="C36" s="254"/>
      <c r="D36" s="254"/>
      <c r="E36" s="251"/>
      <c r="F36" s="251"/>
      <c r="G36" s="104"/>
      <c r="H36" s="98"/>
      <c r="I36" s="101" t="str">
        <f t="shared" si="9"/>
        <v/>
      </c>
      <c r="J36" s="96"/>
      <c r="K36" s="247" t="str">
        <f t="shared" si="10"/>
        <v/>
      </c>
      <c r="L36" s="247"/>
      <c r="M36" s="43" t="str">
        <f t="shared" si="11"/>
        <v/>
      </c>
      <c r="N36" s="252"/>
      <c r="O36" s="252"/>
      <c r="P36" s="253"/>
      <c r="Q36" s="253"/>
      <c r="R36" s="253"/>
      <c r="S36" s="98"/>
    </row>
    <row r="37" spans="2:19" s="64" customFormat="1" ht="15.75" customHeight="1">
      <c r="B37" s="255"/>
      <c r="C37" s="255"/>
      <c r="D37" s="255"/>
      <c r="E37" s="256"/>
      <c r="F37" s="256"/>
      <c r="G37" s="105"/>
      <c r="H37" s="99"/>
      <c r="I37" s="102" t="str">
        <f t="shared" si="9"/>
        <v/>
      </c>
      <c r="J37" s="96"/>
      <c r="K37" s="257" t="str">
        <f t="shared" si="10"/>
        <v/>
      </c>
      <c r="L37" s="257"/>
      <c r="M37" s="44" t="str">
        <f t="shared" si="11"/>
        <v/>
      </c>
      <c r="N37" s="258"/>
      <c r="O37" s="258"/>
      <c r="P37" s="259"/>
      <c r="Q37" s="259"/>
      <c r="R37" s="259"/>
      <c r="S37" s="99"/>
    </row>
    <row r="38" spans="2:19" s="64" customFormat="1" ht="15.75" customHeight="1">
      <c r="B38" s="247"/>
      <c r="C38" s="247"/>
      <c r="D38" s="247"/>
      <c r="E38" s="247"/>
      <c r="F38" s="247"/>
      <c r="G38" s="101" t="str">
        <f>IF(SUM(G34:G37)=0,"",SUM(G34:G37))</f>
        <v/>
      </c>
      <c r="H38" s="101" t="str">
        <f>IF(SUM(H34:H37)=0,"",SUM(H34:H37))</f>
        <v/>
      </c>
      <c r="I38" s="101" t="str">
        <f>IF(G38="","",IF(OR(G38&gt;N38,AND(N38="",G38&lt;&gt;"")),2,IF(G38=N38,1,"")))</f>
        <v/>
      </c>
      <c r="J38" s="101"/>
      <c r="K38" s="247" t="str">
        <f>IF(N38="","",IF(OR(N38&gt;G38,AND(G38="",N38&lt;&gt;"")),2,IF(N38=G38,1,"")))</f>
        <v/>
      </c>
      <c r="L38" s="247"/>
      <c r="M38" s="101" t="str">
        <f>IF(SUM(M34:M37)=0,"",SUM(M34:M37))</f>
        <v/>
      </c>
      <c r="N38" s="247" t="str">
        <f aca="true" t="shared" si="12" ref="N38:O38">IF(SUM(N34:N37)=0,"",SUM(N34:N37))</f>
        <v/>
      </c>
      <c r="O38" s="247" t="str">
        <f t="shared" si="12"/>
        <v/>
      </c>
      <c r="P38" s="261"/>
      <c r="Q38" s="261"/>
      <c r="R38" s="261"/>
      <c r="S38" s="261"/>
    </row>
    <row r="39" spans="3:19" s="100" customFormat="1" ht="15" customHeight="1">
      <c r="C39" s="251"/>
      <c r="D39" s="251"/>
      <c r="E39" s="251"/>
      <c r="F39" s="251"/>
      <c r="G39" s="251"/>
      <c r="H39" s="251"/>
      <c r="I39" s="251"/>
      <c r="K39" s="98"/>
      <c r="L39" s="254"/>
      <c r="M39" s="254"/>
      <c r="N39" s="254"/>
      <c r="O39" s="254"/>
      <c r="P39" s="254"/>
      <c r="Q39" s="254"/>
      <c r="R39" s="254"/>
      <c r="S39" s="254"/>
    </row>
    <row r="40" spans="2:19" s="100" customFormat="1" ht="15" customHeight="1">
      <c r="B40" s="98"/>
      <c r="C40" s="254"/>
      <c r="D40" s="254"/>
      <c r="E40" s="254"/>
      <c r="F40" s="254"/>
      <c r="G40" s="254"/>
      <c r="H40" s="254"/>
      <c r="I40" s="254"/>
      <c r="K40" s="98"/>
      <c r="L40" s="254"/>
      <c r="M40" s="254"/>
      <c r="N40" s="254"/>
      <c r="O40" s="254"/>
      <c r="P40" s="254"/>
      <c r="Q40" s="254"/>
      <c r="R40" s="254"/>
      <c r="S40" s="254"/>
    </row>
    <row r="41" spans="1:20" s="64" customFormat="1" ht="4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s="64" customFormat="1" ht="15.75" customHeight="1">
      <c r="A42" s="65"/>
      <c r="B42" s="97" t="s">
        <v>38</v>
      </c>
      <c r="C42" s="65"/>
      <c r="D42" s="101">
        <f>B6</f>
        <v>24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96"/>
    </row>
    <row r="43" spans="1:20" s="64" customFormat="1" ht="9.75" customHeight="1">
      <c r="A43" s="65"/>
      <c r="B43" s="97"/>
      <c r="C43" s="65"/>
      <c r="D43" s="101"/>
      <c r="E43" s="101"/>
      <c r="F43" s="96"/>
      <c r="G43" s="9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96"/>
      <c r="T43" s="96"/>
    </row>
    <row r="44" spans="1:20" s="64" customFormat="1" ht="20.25" customHeight="1">
      <c r="A44" s="65"/>
      <c r="B44" s="248">
        <f>C6</f>
        <v>0</v>
      </c>
      <c r="C44" s="248"/>
      <c r="D44" s="248"/>
      <c r="E44" s="248"/>
      <c r="F44" s="248"/>
      <c r="G44" s="248"/>
      <c r="H44" s="248"/>
      <c r="I44" s="103">
        <f>IF(SUM(G45:G48)=0,0,SUM(I45:I49))</f>
        <v>0</v>
      </c>
      <c r="J44" s="95" t="s">
        <v>8</v>
      </c>
      <c r="K44" s="249">
        <f>IF(SUM(N45:O48)=0,0,SUM(K45:L49))</f>
        <v>0</v>
      </c>
      <c r="L44" s="249"/>
      <c r="M44" s="248">
        <f>F6</f>
        <v>0</v>
      </c>
      <c r="N44" s="248"/>
      <c r="O44" s="248"/>
      <c r="P44" s="248"/>
      <c r="Q44" s="248"/>
      <c r="R44" s="248"/>
      <c r="S44" s="248"/>
      <c r="T44" s="96"/>
    </row>
    <row r="45" spans="2:19" s="64" customFormat="1" ht="15.75" customHeight="1">
      <c r="B45" s="250"/>
      <c r="C45" s="250"/>
      <c r="D45" s="250"/>
      <c r="E45" s="251"/>
      <c r="F45" s="251"/>
      <c r="G45" s="104"/>
      <c r="H45" s="98"/>
      <c r="I45" s="101" t="str">
        <f>IF(G45="","",IF(H45&gt;M45,1,IF(AND(H45=M45,G45&gt;N45),1,IF(AND(H45=M45,G45=N45),0.5,""))))</f>
        <v/>
      </c>
      <c r="J45" s="96"/>
      <c r="K45" s="247" t="str">
        <f>IF(N45="","",IF(M45&gt;H45,1,IF(AND(M45=H45,N45&gt;G45),1,IF(AND(M45=H45,N45=G45),0.5,""))))</f>
        <v/>
      </c>
      <c r="L45" s="247"/>
      <c r="M45" s="43" t="str">
        <f>IF(AND(N45="",H45=""),"",4-H45)</f>
        <v/>
      </c>
      <c r="N45" s="252"/>
      <c r="O45" s="252"/>
      <c r="P45" s="253"/>
      <c r="Q45" s="253"/>
      <c r="R45" s="253"/>
      <c r="S45" s="98"/>
    </row>
    <row r="46" spans="2:19" s="64" customFormat="1" ht="15.75" customHeight="1">
      <c r="B46" s="254"/>
      <c r="C46" s="254"/>
      <c r="D46" s="254"/>
      <c r="E46" s="251"/>
      <c r="F46" s="251"/>
      <c r="G46" s="104"/>
      <c r="H46" s="98"/>
      <c r="I46" s="101" t="str">
        <f aca="true" t="shared" si="13" ref="I46:I48">IF(G46="","",IF(H46&gt;M46,1,IF(AND(H46=M46,G46&gt;N46),1,IF(AND(H46=M46,G46=N46),0.5,""))))</f>
        <v/>
      </c>
      <c r="J46" s="96"/>
      <c r="K46" s="247" t="str">
        <f aca="true" t="shared" si="14" ref="K46:K48">IF(N46="","",IF(M46&gt;H46,1,IF(AND(M46=H46,N46&gt;G46),1,IF(AND(M46=H46,N46=G46),0.5,""))))</f>
        <v/>
      </c>
      <c r="L46" s="247"/>
      <c r="M46" s="43" t="str">
        <f aca="true" t="shared" si="15" ref="M46:M48">IF(AND(N46="",H46=""),"",4-H46)</f>
        <v/>
      </c>
      <c r="N46" s="252"/>
      <c r="O46" s="252"/>
      <c r="P46" s="253"/>
      <c r="Q46" s="253"/>
      <c r="R46" s="253"/>
      <c r="S46" s="98"/>
    </row>
    <row r="47" spans="2:19" s="64" customFormat="1" ht="15.75" customHeight="1">
      <c r="B47" s="254"/>
      <c r="C47" s="254"/>
      <c r="D47" s="254"/>
      <c r="E47" s="251"/>
      <c r="F47" s="251"/>
      <c r="G47" s="104"/>
      <c r="H47" s="98"/>
      <c r="I47" s="101" t="str">
        <f t="shared" si="13"/>
        <v/>
      </c>
      <c r="J47" s="96"/>
      <c r="K47" s="247" t="str">
        <f t="shared" si="14"/>
        <v/>
      </c>
      <c r="L47" s="247"/>
      <c r="M47" s="43" t="str">
        <f t="shared" si="15"/>
        <v/>
      </c>
      <c r="N47" s="252"/>
      <c r="O47" s="252"/>
      <c r="P47" s="253"/>
      <c r="Q47" s="253"/>
      <c r="R47" s="253"/>
      <c r="S47" s="98"/>
    </row>
    <row r="48" spans="2:19" s="64" customFormat="1" ht="15.75" customHeight="1">
      <c r="B48" s="255"/>
      <c r="C48" s="255"/>
      <c r="D48" s="255"/>
      <c r="E48" s="256"/>
      <c r="F48" s="256"/>
      <c r="G48" s="105"/>
      <c r="H48" s="99"/>
      <c r="I48" s="102" t="str">
        <f t="shared" si="13"/>
        <v/>
      </c>
      <c r="J48" s="96"/>
      <c r="K48" s="257" t="str">
        <f t="shared" si="14"/>
        <v/>
      </c>
      <c r="L48" s="257"/>
      <c r="M48" s="44" t="str">
        <f t="shared" si="15"/>
        <v/>
      </c>
      <c r="N48" s="258"/>
      <c r="O48" s="258"/>
      <c r="P48" s="259"/>
      <c r="Q48" s="259"/>
      <c r="R48" s="259"/>
      <c r="S48" s="99"/>
    </row>
    <row r="49" spans="2:19" s="64" customFormat="1" ht="15.75" customHeight="1">
      <c r="B49" s="247"/>
      <c r="C49" s="247"/>
      <c r="D49" s="247"/>
      <c r="E49" s="247"/>
      <c r="F49" s="247"/>
      <c r="G49" s="107" t="str">
        <f>IF(SUM(G45:G48)=0,"",SUM(G45:G48))</f>
        <v/>
      </c>
      <c r="H49" s="101" t="str">
        <f>IF(SUM(H45:H48)=0,"",SUM(H45:H48))</f>
        <v/>
      </c>
      <c r="I49" s="101" t="str">
        <f>IF(G49="","",IF(OR(G49&gt;N49,AND(N49="",G49&lt;&gt;"")),2,IF(G49=N49,1,"")))</f>
        <v/>
      </c>
      <c r="J49" s="101"/>
      <c r="K49" s="247" t="str">
        <f>IF(N49="","",IF(OR(N49&gt;G49,AND(G49="",N49&lt;&gt;"")),2,IF(N49=G49,1,"")))</f>
        <v/>
      </c>
      <c r="L49" s="247"/>
      <c r="M49" s="101" t="str">
        <f>IF(SUM(M45:M48)=0,"",SUM(M45:M48))</f>
        <v/>
      </c>
      <c r="N49" s="247" t="str">
        <f aca="true" t="shared" si="16" ref="N49:O49">IF(SUM(N45:N48)=0,"",SUM(N45:N48))</f>
        <v/>
      </c>
      <c r="O49" s="247" t="str">
        <f t="shared" si="16"/>
        <v/>
      </c>
      <c r="P49" s="261"/>
      <c r="Q49" s="261"/>
      <c r="R49" s="261"/>
      <c r="S49" s="261"/>
    </row>
    <row r="50" spans="2:19" s="100" customFormat="1" ht="15" customHeight="1">
      <c r="B50" s="98"/>
      <c r="C50" s="262"/>
      <c r="D50" s="262"/>
      <c r="E50" s="262"/>
      <c r="F50" s="262"/>
      <c r="G50" s="262"/>
      <c r="H50" s="262"/>
      <c r="I50" s="262"/>
      <c r="K50" s="98"/>
      <c r="L50" s="254"/>
      <c r="M50" s="254"/>
      <c r="N50" s="254"/>
      <c r="O50" s="254"/>
      <c r="P50" s="254"/>
      <c r="Q50" s="254"/>
      <c r="R50" s="254"/>
      <c r="S50" s="254"/>
    </row>
    <row r="51" spans="2:19" s="100" customFormat="1" ht="15" customHeight="1">
      <c r="B51" s="98"/>
      <c r="C51" s="254"/>
      <c r="D51" s="254"/>
      <c r="E51" s="254"/>
      <c r="F51" s="254"/>
      <c r="G51" s="254"/>
      <c r="H51" s="254"/>
      <c r="I51" s="254"/>
      <c r="K51" s="98"/>
      <c r="L51" s="254"/>
      <c r="M51" s="254"/>
      <c r="N51" s="254"/>
      <c r="O51" s="254"/>
      <c r="P51" s="254"/>
      <c r="Q51" s="254"/>
      <c r="R51" s="254"/>
      <c r="S51" s="254"/>
    </row>
  </sheetData>
  <mergeCells count="148">
    <mergeCell ref="C51:I51"/>
    <mergeCell ref="L51:S51"/>
    <mergeCell ref="B49:F49"/>
    <mergeCell ref="K49:L49"/>
    <mergeCell ref="N49:O49"/>
    <mergeCell ref="P49:S49"/>
    <mergeCell ref="C50:I50"/>
    <mergeCell ref="L50:S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B45:D45"/>
    <mergeCell ref="E45:F45"/>
    <mergeCell ref="K45:L45"/>
    <mergeCell ref="N45:O45"/>
    <mergeCell ref="P45:R45"/>
    <mergeCell ref="B46:D46"/>
    <mergeCell ref="E46:F46"/>
    <mergeCell ref="K46:L46"/>
    <mergeCell ref="N46:O46"/>
    <mergeCell ref="P46:R46"/>
    <mergeCell ref="C40:I40"/>
    <mergeCell ref="L40:S40"/>
    <mergeCell ref="E42:S42"/>
    <mergeCell ref="B44:H44"/>
    <mergeCell ref="K44:L44"/>
    <mergeCell ref="M44:S44"/>
    <mergeCell ref="B38:F38"/>
    <mergeCell ref="K38:L38"/>
    <mergeCell ref="N38:O38"/>
    <mergeCell ref="P38:S38"/>
    <mergeCell ref="L39:S39"/>
    <mergeCell ref="C39:I39"/>
    <mergeCell ref="B34:D34"/>
    <mergeCell ref="E34:F34"/>
    <mergeCell ref="K34:L34"/>
    <mergeCell ref="N34:O34"/>
    <mergeCell ref="P34:R34"/>
    <mergeCell ref="B35:D35"/>
    <mergeCell ref="E35:F35"/>
    <mergeCell ref="K35:L35"/>
    <mergeCell ref="N35:O35"/>
    <mergeCell ref="P35:R35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L29:S29"/>
    <mergeCell ref="E31:S31"/>
    <mergeCell ref="B33:H33"/>
    <mergeCell ref="K33:L33"/>
    <mergeCell ref="M33:S33"/>
    <mergeCell ref="B27:F27"/>
    <mergeCell ref="K27:L27"/>
    <mergeCell ref="N27:O27"/>
    <mergeCell ref="P27:S27"/>
    <mergeCell ref="L28:S28"/>
    <mergeCell ref="C28:I28"/>
    <mergeCell ref="C29:I29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B23:D23"/>
    <mergeCell ref="E23:F23"/>
    <mergeCell ref="K23:L23"/>
    <mergeCell ref="N23:O23"/>
    <mergeCell ref="P23:R23"/>
    <mergeCell ref="B24:D24"/>
    <mergeCell ref="E24:F24"/>
    <mergeCell ref="K24:L24"/>
    <mergeCell ref="N24:O24"/>
    <mergeCell ref="P24:R24"/>
    <mergeCell ref="C18:I18"/>
    <mergeCell ref="L18:S18"/>
    <mergeCell ref="E20:S20"/>
    <mergeCell ref="B22:H22"/>
    <mergeCell ref="K22:L22"/>
    <mergeCell ref="M22:S22"/>
    <mergeCell ref="B16:F16"/>
    <mergeCell ref="K16:L16"/>
    <mergeCell ref="N16:O16"/>
    <mergeCell ref="P16:S16"/>
    <mergeCell ref="C17:I17"/>
    <mergeCell ref="L17:S17"/>
    <mergeCell ref="B14:D14"/>
    <mergeCell ref="E14:F14"/>
    <mergeCell ref="K14:L14"/>
    <mergeCell ref="N14:O14"/>
    <mergeCell ref="P14:R14"/>
    <mergeCell ref="B15:D15"/>
    <mergeCell ref="E15:F15"/>
    <mergeCell ref="K15:L15"/>
    <mergeCell ref="N15:O15"/>
    <mergeCell ref="P15:R15"/>
    <mergeCell ref="B12:D12"/>
    <mergeCell ref="E12:F12"/>
    <mergeCell ref="K12:L12"/>
    <mergeCell ref="N12:O12"/>
    <mergeCell ref="P12:R12"/>
    <mergeCell ref="B13:D13"/>
    <mergeCell ref="E13:F13"/>
    <mergeCell ref="K13:L13"/>
    <mergeCell ref="N13:O13"/>
    <mergeCell ref="P13:R13"/>
    <mergeCell ref="B11:H11"/>
    <mergeCell ref="K11:L11"/>
    <mergeCell ref="M11:S11"/>
    <mergeCell ref="C6:D6"/>
    <mergeCell ref="F6:H6"/>
    <mergeCell ref="K6:L6"/>
    <mergeCell ref="S6:T6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E9:S9"/>
  </mergeCells>
  <conditionalFormatting sqref="N45:O48 G45:G48 N23:O26 N34:O37 G23:G26 G34:G37 G12:G15 N12:O15">
    <cfRule type="cellIs" priority="16" dxfId="2" operator="greaterThan">
      <formula>569</formula>
    </cfRule>
    <cfRule type="cellIs" priority="17" dxfId="1" operator="between">
      <formula>540</formula>
      <formula>569</formula>
    </cfRule>
    <cfRule type="cellIs" priority="18" dxfId="0" operator="between">
      <formula>510</formula>
      <formula>539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workbookViewId="0" topLeftCell="A1">
      <selection activeCell="R11" sqref="R11"/>
    </sheetView>
  </sheetViews>
  <sheetFormatPr defaultColWidth="11.5546875" defaultRowHeight="15"/>
  <cols>
    <col min="1" max="1" width="5.77734375" style="0" bestFit="1" customWidth="1"/>
    <col min="2" max="2" width="5.10546875" style="0" hidden="1" customWidth="1"/>
    <col min="3" max="3" width="27.88671875" style="0" customWidth="1"/>
    <col min="4" max="4" width="1.33203125" style="35" bestFit="1" customWidth="1"/>
    <col min="5" max="5" width="5.10546875" style="0" hidden="1" customWidth="1"/>
    <col min="6" max="6" width="25.99609375" style="0" customWidth="1"/>
    <col min="7" max="7" width="4.99609375" style="0" customWidth="1"/>
    <col min="8" max="8" width="1.33203125" style="0" bestFit="1" customWidth="1"/>
    <col min="9" max="10" width="4.99609375" style="0" customWidth="1"/>
    <col min="11" max="11" width="1.33203125" style="0" bestFit="1" customWidth="1"/>
    <col min="12" max="12" width="4.99609375" style="0" customWidth="1"/>
    <col min="13" max="13" width="6.77734375" style="0" customWidth="1"/>
    <col min="14" max="14" width="1.33203125" style="0" bestFit="1" customWidth="1"/>
    <col min="15" max="15" width="6.77734375" style="0" customWidth="1"/>
    <col min="16" max="16" width="4.77734375" style="35" bestFit="1" customWidth="1"/>
    <col min="257" max="257" width="5.77734375" style="0" bestFit="1" customWidth="1"/>
    <col min="258" max="258" width="11.5546875" style="0" hidden="1" customWidth="1"/>
    <col min="259" max="259" width="24.5546875" style="0" customWidth="1"/>
    <col min="260" max="260" width="1.33203125" style="0" bestFit="1" customWidth="1"/>
    <col min="261" max="261" width="11.5546875" style="0" hidden="1" customWidth="1"/>
    <col min="262" max="262" width="25.99609375" style="0" customWidth="1"/>
    <col min="263" max="263" width="4.99609375" style="0" customWidth="1"/>
    <col min="264" max="264" width="1.33203125" style="0" bestFit="1" customWidth="1"/>
    <col min="265" max="266" width="4.99609375" style="0" customWidth="1"/>
    <col min="267" max="267" width="1.33203125" style="0" bestFit="1" customWidth="1"/>
    <col min="268" max="268" width="4.99609375" style="0" customWidth="1"/>
    <col min="269" max="269" width="6.77734375" style="0" customWidth="1"/>
    <col min="270" max="270" width="1.33203125" style="0" bestFit="1" customWidth="1"/>
    <col min="271" max="271" width="6.77734375" style="0" customWidth="1"/>
    <col min="272" max="272" width="4.77734375" style="0" bestFit="1" customWidth="1"/>
    <col min="513" max="513" width="5.77734375" style="0" bestFit="1" customWidth="1"/>
    <col min="514" max="514" width="11.5546875" style="0" hidden="1" customWidth="1"/>
    <col min="515" max="515" width="24.5546875" style="0" customWidth="1"/>
    <col min="516" max="516" width="1.33203125" style="0" bestFit="1" customWidth="1"/>
    <col min="517" max="517" width="11.5546875" style="0" hidden="1" customWidth="1"/>
    <col min="518" max="518" width="25.99609375" style="0" customWidth="1"/>
    <col min="519" max="519" width="4.99609375" style="0" customWidth="1"/>
    <col min="520" max="520" width="1.33203125" style="0" bestFit="1" customWidth="1"/>
    <col min="521" max="522" width="4.99609375" style="0" customWidth="1"/>
    <col min="523" max="523" width="1.33203125" style="0" bestFit="1" customWidth="1"/>
    <col min="524" max="524" width="4.99609375" style="0" customWidth="1"/>
    <col min="525" max="525" width="6.77734375" style="0" customWidth="1"/>
    <col min="526" max="526" width="1.33203125" style="0" bestFit="1" customWidth="1"/>
    <col min="527" max="527" width="6.77734375" style="0" customWidth="1"/>
    <col min="528" max="528" width="4.77734375" style="0" bestFit="1" customWidth="1"/>
    <col min="769" max="769" width="5.77734375" style="0" bestFit="1" customWidth="1"/>
    <col min="770" max="770" width="11.5546875" style="0" hidden="1" customWidth="1"/>
    <col min="771" max="771" width="24.5546875" style="0" customWidth="1"/>
    <col min="772" max="772" width="1.33203125" style="0" bestFit="1" customWidth="1"/>
    <col min="773" max="773" width="11.5546875" style="0" hidden="1" customWidth="1"/>
    <col min="774" max="774" width="25.99609375" style="0" customWidth="1"/>
    <col min="775" max="775" width="4.99609375" style="0" customWidth="1"/>
    <col min="776" max="776" width="1.33203125" style="0" bestFit="1" customWidth="1"/>
    <col min="777" max="778" width="4.99609375" style="0" customWidth="1"/>
    <col min="779" max="779" width="1.33203125" style="0" bestFit="1" customWidth="1"/>
    <col min="780" max="780" width="4.99609375" style="0" customWidth="1"/>
    <col min="781" max="781" width="6.77734375" style="0" customWidth="1"/>
    <col min="782" max="782" width="1.33203125" style="0" bestFit="1" customWidth="1"/>
    <col min="783" max="783" width="6.77734375" style="0" customWidth="1"/>
    <col min="784" max="784" width="4.77734375" style="0" bestFit="1" customWidth="1"/>
    <col min="1025" max="1025" width="5.77734375" style="0" bestFit="1" customWidth="1"/>
    <col min="1026" max="1026" width="11.5546875" style="0" hidden="1" customWidth="1"/>
    <col min="1027" max="1027" width="24.5546875" style="0" customWidth="1"/>
    <col min="1028" max="1028" width="1.33203125" style="0" bestFit="1" customWidth="1"/>
    <col min="1029" max="1029" width="11.5546875" style="0" hidden="1" customWidth="1"/>
    <col min="1030" max="1030" width="25.99609375" style="0" customWidth="1"/>
    <col min="1031" max="1031" width="4.99609375" style="0" customWidth="1"/>
    <col min="1032" max="1032" width="1.33203125" style="0" bestFit="1" customWidth="1"/>
    <col min="1033" max="1034" width="4.99609375" style="0" customWidth="1"/>
    <col min="1035" max="1035" width="1.33203125" style="0" bestFit="1" customWidth="1"/>
    <col min="1036" max="1036" width="4.99609375" style="0" customWidth="1"/>
    <col min="1037" max="1037" width="6.77734375" style="0" customWidth="1"/>
    <col min="1038" max="1038" width="1.33203125" style="0" bestFit="1" customWidth="1"/>
    <col min="1039" max="1039" width="6.77734375" style="0" customWidth="1"/>
    <col min="1040" max="1040" width="4.77734375" style="0" bestFit="1" customWidth="1"/>
    <col min="1281" max="1281" width="5.77734375" style="0" bestFit="1" customWidth="1"/>
    <col min="1282" max="1282" width="11.5546875" style="0" hidden="1" customWidth="1"/>
    <col min="1283" max="1283" width="24.5546875" style="0" customWidth="1"/>
    <col min="1284" max="1284" width="1.33203125" style="0" bestFit="1" customWidth="1"/>
    <col min="1285" max="1285" width="11.5546875" style="0" hidden="1" customWidth="1"/>
    <col min="1286" max="1286" width="25.99609375" style="0" customWidth="1"/>
    <col min="1287" max="1287" width="4.99609375" style="0" customWidth="1"/>
    <col min="1288" max="1288" width="1.33203125" style="0" bestFit="1" customWidth="1"/>
    <col min="1289" max="1290" width="4.99609375" style="0" customWidth="1"/>
    <col min="1291" max="1291" width="1.33203125" style="0" bestFit="1" customWidth="1"/>
    <col min="1292" max="1292" width="4.99609375" style="0" customWidth="1"/>
    <col min="1293" max="1293" width="6.77734375" style="0" customWidth="1"/>
    <col min="1294" max="1294" width="1.33203125" style="0" bestFit="1" customWidth="1"/>
    <col min="1295" max="1295" width="6.77734375" style="0" customWidth="1"/>
    <col min="1296" max="1296" width="4.77734375" style="0" bestFit="1" customWidth="1"/>
    <col min="1537" max="1537" width="5.77734375" style="0" bestFit="1" customWidth="1"/>
    <col min="1538" max="1538" width="11.5546875" style="0" hidden="1" customWidth="1"/>
    <col min="1539" max="1539" width="24.5546875" style="0" customWidth="1"/>
    <col min="1540" max="1540" width="1.33203125" style="0" bestFit="1" customWidth="1"/>
    <col min="1541" max="1541" width="11.5546875" style="0" hidden="1" customWidth="1"/>
    <col min="1542" max="1542" width="25.99609375" style="0" customWidth="1"/>
    <col min="1543" max="1543" width="4.99609375" style="0" customWidth="1"/>
    <col min="1544" max="1544" width="1.33203125" style="0" bestFit="1" customWidth="1"/>
    <col min="1545" max="1546" width="4.99609375" style="0" customWidth="1"/>
    <col min="1547" max="1547" width="1.33203125" style="0" bestFit="1" customWidth="1"/>
    <col min="1548" max="1548" width="4.99609375" style="0" customWidth="1"/>
    <col min="1549" max="1549" width="6.77734375" style="0" customWidth="1"/>
    <col min="1550" max="1550" width="1.33203125" style="0" bestFit="1" customWidth="1"/>
    <col min="1551" max="1551" width="6.77734375" style="0" customWidth="1"/>
    <col min="1552" max="1552" width="4.77734375" style="0" bestFit="1" customWidth="1"/>
    <col min="1793" max="1793" width="5.77734375" style="0" bestFit="1" customWidth="1"/>
    <col min="1794" max="1794" width="11.5546875" style="0" hidden="1" customWidth="1"/>
    <col min="1795" max="1795" width="24.5546875" style="0" customWidth="1"/>
    <col min="1796" max="1796" width="1.33203125" style="0" bestFit="1" customWidth="1"/>
    <col min="1797" max="1797" width="11.5546875" style="0" hidden="1" customWidth="1"/>
    <col min="1798" max="1798" width="25.99609375" style="0" customWidth="1"/>
    <col min="1799" max="1799" width="4.99609375" style="0" customWidth="1"/>
    <col min="1800" max="1800" width="1.33203125" style="0" bestFit="1" customWidth="1"/>
    <col min="1801" max="1802" width="4.99609375" style="0" customWidth="1"/>
    <col min="1803" max="1803" width="1.33203125" style="0" bestFit="1" customWidth="1"/>
    <col min="1804" max="1804" width="4.99609375" style="0" customWidth="1"/>
    <col min="1805" max="1805" width="6.77734375" style="0" customWidth="1"/>
    <col min="1806" max="1806" width="1.33203125" style="0" bestFit="1" customWidth="1"/>
    <col min="1807" max="1807" width="6.77734375" style="0" customWidth="1"/>
    <col min="1808" max="1808" width="4.77734375" style="0" bestFit="1" customWidth="1"/>
    <col min="2049" max="2049" width="5.77734375" style="0" bestFit="1" customWidth="1"/>
    <col min="2050" max="2050" width="11.5546875" style="0" hidden="1" customWidth="1"/>
    <col min="2051" max="2051" width="24.5546875" style="0" customWidth="1"/>
    <col min="2052" max="2052" width="1.33203125" style="0" bestFit="1" customWidth="1"/>
    <col min="2053" max="2053" width="11.5546875" style="0" hidden="1" customWidth="1"/>
    <col min="2054" max="2054" width="25.99609375" style="0" customWidth="1"/>
    <col min="2055" max="2055" width="4.99609375" style="0" customWidth="1"/>
    <col min="2056" max="2056" width="1.33203125" style="0" bestFit="1" customWidth="1"/>
    <col min="2057" max="2058" width="4.99609375" style="0" customWidth="1"/>
    <col min="2059" max="2059" width="1.33203125" style="0" bestFit="1" customWidth="1"/>
    <col min="2060" max="2060" width="4.99609375" style="0" customWidth="1"/>
    <col min="2061" max="2061" width="6.77734375" style="0" customWidth="1"/>
    <col min="2062" max="2062" width="1.33203125" style="0" bestFit="1" customWidth="1"/>
    <col min="2063" max="2063" width="6.77734375" style="0" customWidth="1"/>
    <col min="2064" max="2064" width="4.77734375" style="0" bestFit="1" customWidth="1"/>
    <col min="2305" max="2305" width="5.77734375" style="0" bestFit="1" customWidth="1"/>
    <col min="2306" max="2306" width="11.5546875" style="0" hidden="1" customWidth="1"/>
    <col min="2307" max="2307" width="24.5546875" style="0" customWidth="1"/>
    <col min="2308" max="2308" width="1.33203125" style="0" bestFit="1" customWidth="1"/>
    <col min="2309" max="2309" width="11.5546875" style="0" hidden="1" customWidth="1"/>
    <col min="2310" max="2310" width="25.99609375" style="0" customWidth="1"/>
    <col min="2311" max="2311" width="4.99609375" style="0" customWidth="1"/>
    <col min="2312" max="2312" width="1.33203125" style="0" bestFit="1" customWidth="1"/>
    <col min="2313" max="2314" width="4.99609375" style="0" customWidth="1"/>
    <col min="2315" max="2315" width="1.33203125" style="0" bestFit="1" customWidth="1"/>
    <col min="2316" max="2316" width="4.99609375" style="0" customWidth="1"/>
    <col min="2317" max="2317" width="6.77734375" style="0" customWidth="1"/>
    <col min="2318" max="2318" width="1.33203125" style="0" bestFit="1" customWidth="1"/>
    <col min="2319" max="2319" width="6.77734375" style="0" customWidth="1"/>
    <col min="2320" max="2320" width="4.77734375" style="0" bestFit="1" customWidth="1"/>
    <col min="2561" max="2561" width="5.77734375" style="0" bestFit="1" customWidth="1"/>
    <col min="2562" max="2562" width="11.5546875" style="0" hidden="1" customWidth="1"/>
    <col min="2563" max="2563" width="24.5546875" style="0" customWidth="1"/>
    <col min="2564" max="2564" width="1.33203125" style="0" bestFit="1" customWidth="1"/>
    <col min="2565" max="2565" width="11.5546875" style="0" hidden="1" customWidth="1"/>
    <col min="2566" max="2566" width="25.99609375" style="0" customWidth="1"/>
    <col min="2567" max="2567" width="4.99609375" style="0" customWidth="1"/>
    <col min="2568" max="2568" width="1.33203125" style="0" bestFit="1" customWidth="1"/>
    <col min="2569" max="2570" width="4.99609375" style="0" customWidth="1"/>
    <col min="2571" max="2571" width="1.33203125" style="0" bestFit="1" customWidth="1"/>
    <col min="2572" max="2572" width="4.99609375" style="0" customWidth="1"/>
    <col min="2573" max="2573" width="6.77734375" style="0" customWidth="1"/>
    <col min="2574" max="2574" width="1.33203125" style="0" bestFit="1" customWidth="1"/>
    <col min="2575" max="2575" width="6.77734375" style="0" customWidth="1"/>
    <col min="2576" max="2576" width="4.77734375" style="0" bestFit="1" customWidth="1"/>
    <col min="2817" max="2817" width="5.77734375" style="0" bestFit="1" customWidth="1"/>
    <col min="2818" max="2818" width="11.5546875" style="0" hidden="1" customWidth="1"/>
    <col min="2819" max="2819" width="24.5546875" style="0" customWidth="1"/>
    <col min="2820" max="2820" width="1.33203125" style="0" bestFit="1" customWidth="1"/>
    <col min="2821" max="2821" width="11.5546875" style="0" hidden="1" customWidth="1"/>
    <col min="2822" max="2822" width="25.99609375" style="0" customWidth="1"/>
    <col min="2823" max="2823" width="4.99609375" style="0" customWidth="1"/>
    <col min="2824" max="2824" width="1.33203125" style="0" bestFit="1" customWidth="1"/>
    <col min="2825" max="2826" width="4.99609375" style="0" customWidth="1"/>
    <col min="2827" max="2827" width="1.33203125" style="0" bestFit="1" customWidth="1"/>
    <col min="2828" max="2828" width="4.99609375" style="0" customWidth="1"/>
    <col min="2829" max="2829" width="6.77734375" style="0" customWidth="1"/>
    <col min="2830" max="2830" width="1.33203125" style="0" bestFit="1" customWidth="1"/>
    <col min="2831" max="2831" width="6.77734375" style="0" customWidth="1"/>
    <col min="2832" max="2832" width="4.77734375" style="0" bestFit="1" customWidth="1"/>
    <col min="3073" max="3073" width="5.77734375" style="0" bestFit="1" customWidth="1"/>
    <col min="3074" max="3074" width="11.5546875" style="0" hidden="1" customWidth="1"/>
    <col min="3075" max="3075" width="24.5546875" style="0" customWidth="1"/>
    <col min="3076" max="3076" width="1.33203125" style="0" bestFit="1" customWidth="1"/>
    <col min="3077" max="3077" width="11.5546875" style="0" hidden="1" customWidth="1"/>
    <col min="3078" max="3078" width="25.99609375" style="0" customWidth="1"/>
    <col min="3079" max="3079" width="4.99609375" style="0" customWidth="1"/>
    <col min="3080" max="3080" width="1.33203125" style="0" bestFit="1" customWidth="1"/>
    <col min="3081" max="3082" width="4.99609375" style="0" customWidth="1"/>
    <col min="3083" max="3083" width="1.33203125" style="0" bestFit="1" customWidth="1"/>
    <col min="3084" max="3084" width="4.99609375" style="0" customWidth="1"/>
    <col min="3085" max="3085" width="6.77734375" style="0" customWidth="1"/>
    <col min="3086" max="3086" width="1.33203125" style="0" bestFit="1" customWidth="1"/>
    <col min="3087" max="3087" width="6.77734375" style="0" customWidth="1"/>
    <col min="3088" max="3088" width="4.77734375" style="0" bestFit="1" customWidth="1"/>
    <col min="3329" max="3329" width="5.77734375" style="0" bestFit="1" customWidth="1"/>
    <col min="3330" max="3330" width="11.5546875" style="0" hidden="1" customWidth="1"/>
    <col min="3331" max="3331" width="24.5546875" style="0" customWidth="1"/>
    <col min="3332" max="3332" width="1.33203125" style="0" bestFit="1" customWidth="1"/>
    <col min="3333" max="3333" width="11.5546875" style="0" hidden="1" customWidth="1"/>
    <col min="3334" max="3334" width="25.99609375" style="0" customWidth="1"/>
    <col min="3335" max="3335" width="4.99609375" style="0" customWidth="1"/>
    <col min="3336" max="3336" width="1.33203125" style="0" bestFit="1" customWidth="1"/>
    <col min="3337" max="3338" width="4.99609375" style="0" customWidth="1"/>
    <col min="3339" max="3339" width="1.33203125" style="0" bestFit="1" customWidth="1"/>
    <col min="3340" max="3340" width="4.99609375" style="0" customWidth="1"/>
    <col min="3341" max="3341" width="6.77734375" style="0" customWidth="1"/>
    <col min="3342" max="3342" width="1.33203125" style="0" bestFit="1" customWidth="1"/>
    <col min="3343" max="3343" width="6.77734375" style="0" customWidth="1"/>
    <col min="3344" max="3344" width="4.77734375" style="0" bestFit="1" customWidth="1"/>
    <col min="3585" max="3585" width="5.77734375" style="0" bestFit="1" customWidth="1"/>
    <col min="3586" max="3586" width="11.5546875" style="0" hidden="1" customWidth="1"/>
    <col min="3587" max="3587" width="24.5546875" style="0" customWidth="1"/>
    <col min="3588" max="3588" width="1.33203125" style="0" bestFit="1" customWidth="1"/>
    <col min="3589" max="3589" width="11.5546875" style="0" hidden="1" customWidth="1"/>
    <col min="3590" max="3590" width="25.99609375" style="0" customWidth="1"/>
    <col min="3591" max="3591" width="4.99609375" style="0" customWidth="1"/>
    <col min="3592" max="3592" width="1.33203125" style="0" bestFit="1" customWidth="1"/>
    <col min="3593" max="3594" width="4.99609375" style="0" customWidth="1"/>
    <col min="3595" max="3595" width="1.33203125" style="0" bestFit="1" customWidth="1"/>
    <col min="3596" max="3596" width="4.99609375" style="0" customWidth="1"/>
    <col min="3597" max="3597" width="6.77734375" style="0" customWidth="1"/>
    <col min="3598" max="3598" width="1.33203125" style="0" bestFit="1" customWidth="1"/>
    <col min="3599" max="3599" width="6.77734375" style="0" customWidth="1"/>
    <col min="3600" max="3600" width="4.77734375" style="0" bestFit="1" customWidth="1"/>
    <col min="3841" max="3841" width="5.77734375" style="0" bestFit="1" customWidth="1"/>
    <col min="3842" max="3842" width="11.5546875" style="0" hidden="1" customWidth="1"/>
    <col min="3843" max="3843" width="24.5546875" style="0" customWidth="1"/>
    <col min="3844" max="3844" width="1.33203125" style="0" bestFit="1" customWidth="1"/>
    <col min="3845" max="3845" width="11.5546875" style="0" hidden="1" customWidth="1"/>
    <col min="3846" max="3846" width="25.99609375" style="0" customWidth="1"/>
    <col min="3847" max="3847" width="4.99609375" style="0" customWidth="1"/>
    <col min="3848" max="3848" width="1.33203125" style="0" bestFit="1" customWidth="1"/>
    <col min="3849" max="3850" width="4.99609375" style="0" customWidth="1"/>
    <col min="3851" max="3851" width="1.33203125" style="0" bestFit="1" customWidth="1"/>
    <col min="3852" max="3852" width="4.99609375" style="0" customWidth="1"/>
    <col min="3853" max="3853" width="6.77734375" style="0" customWidth="1"/>
    <col min="3854" max="3854" width="1.33203125" style="0" bestFit="1" customWidth="1"/>
    <col min="3855" max="3855" width="6.77734375" style="0" customWidth="1"/>
    <col min="3856" max="3856" width="4.77734375" style="0" bestFit="1" customWidth="1"/>
    <col min="4097" max="4097" width="5.77734375" style="0" bestFit="1" customWidth="1"/>
    <col min="4098" max="4098" width="11.5546875" style="0" hidden="1" customWidth="1"/>
    <col min="4099" max="4099" width="24.5546875" style="0" customWidth="1"/>
    <col min="4100" max="4100" width="1.33203125" style="0" bestFit="1" customWidth="1"/>
    <col min="4101" max="4101" width="11.5546875" style="0" hidden="1" customWidth="1"/>
    <col min="4102" max="4102" width="25.99609375" style="0" customWidth="1"/>
    <col min="4103" max="4103" width="4.99609375" style="0" customWidth="1"/>
    <col min="4104" max="4104" width="1.33203125" style="0" bestFit="1" customWidth="1"/>
    <col min="4105" max="4106" width="4.99609375" style="0" customWidth="1"/>
    <col min="4107" max="4107" width="1.33203125" style="0" bestFit="1" customWidth="1"/>
    <col min="4108" max="4108" width="4.99609375" style="0" customWidth="1"/>
    <col min="4109" max="4109" width="6.77734375" style="0" customWidth="1"/>
    <col min="4110" max="4110" width="1.33203125" style="0" bestFit="1" customWidth="1"/>
    <col min="4111" max="4111" width="6.77734375" style="0" customWidth="1"/>
    <col min="4112" max="4112" width="4.77734375" style="0" bestFit="1" customWidth="1"/>
    <col min="4353" max="4353" width="5.77734375" style="0" bestFit="1" customWidth="1"/>
    <col min="4354" max="4354" width="11.5546875" style="0" hidden="1" customWidth="1"/>
    <col min="4355" max="4355" width="24.5546875" style="0" customWidth="1"/>
    <col min="4356" max="4356" width="1.33203125" style="0" bestFit="1" customWidth="1"/>
    <col min="4357" max="4357" width="11.5546875" style="0" hidden="1" customWidth="1"/>
    <col min="4358" max="4358" width="25.99609375" style="0" customWidth="1"/>
    <col min="4359" max="4359" width="4.99609375" style="0" customWidth="1"/>
    <col min="4360" max="4360" width="1.33203125" style="0" bestFit="1" customWidth="1"/>
    <col min="4361" max="4362" width="4.99609375" style="0" customWidth="1"/>
    <col min="4363" max="4363" width="1.33203125" style="0" bestFit="1" customWidth="1"/>
    <col min="4364" max="4364" width="4.99609375" style="0" customWidth="1"/>
    <col min="4365" max="4365" width="6.77734375" style="0" customWidth="1"/>
    <col min="4366" max="4366" width="1.33203125" style="0" bestFit="1" customWidth="1"/>
    <col min="4367" max="4367" width="6.77734375" style="0" customWidth="1"/>
    <col min="4368" max="4368" width="4.77734375" style="0" bestFit="1" customWidth="1"/>
    <col min="4609" max="4609" width="5.77734375" style="0" bestFit="1" customWidth="1"/>
    <col min="4610" max="4610" width="11.5546875" style="0" hidden="1" customWidth="1"/>
    <col min="4611" max="4611" width="24.5546875" style="0" customWidth="1"/>
    <col min="4612" max="4612" width="1.33203125" style="0" bestFit="1" customWidth="1"/>
    <col min="4613" max="4613" width="11.5546875" style="0" hidden="1" customWidth="1"/>
    <col min="4614" max="4614" width="25.99609375" style="0" customWidth="1"/>
    <col min="4615" max="4615" width="4.99609375" style="0" customWidth="1"/>
    <col min="4616" max="4616" width="1.33203125" style="0" bestFit="1" customWidth="1"/>
    <col min="4617" max="4618" width="4.99609375" style="0" customWidth="1"/>
    <col min="4619" max="4619" width="1.33203125" style="0" bestFit="1" customWidth="1"/>
    <col min="4620" max="4620" width="4.99609375" style="0" customWidth="1"/>
    <col min="4621" max="4621" width="6.77734375" style="0" customWidth="1"/>
    <col min="4622" max="4622" width="1.33203125" style="0" bestFit="1" customWidth="1"/>
    <col min="4623" max="4623" width="6.77734375" style="0" customWidth="1"/>
    <col min="4624" max="4624" width="4.77734375" style="0" bestFit="1" customWidth="1"/>
    <col min="4865" max="4865" width="5.77734375" style="0" bestFit="1" customWidth="1"/>
    <col min="4866" max="4866" width="11.5546875" style="0" hidden="1" customWidth="1"/>
    <col min="4867" max="4867" width="24.5546875" style="0" customWidth="1"/>
    <col min="4868" max="4868" width="1.33203125" style="0" bestFit="1" customWidth="1"/>
    <col min="4869" max="4869" width="11.5546875" style="0" hidden="1" customWidth="1"/>
    <col min="4870" max="4870" width="25.99609375" style="0" customWidth="1"/>
    <col min="4871" max="4871" width="4.99609375" style="0" customWidth="1"/>
    <col min="4872" max="4872" width="1.33203125" style="0" bestFit="1" customWidth="1"/>
    <col min="4873" max="4874" width="4.99609375" style="0" customWidth="1"/>
    <col min="4875" max="4875" width="1.33203125" style="0" bestFit="1" customWidth="1"/>
    <col min="4876" max="4876" width="4.99609375" style="0" customWidth="1"/>
    <col min="4877" max="4877" width="6.77734375" style="0" customWidth="1"/>
    <col min="4878" max="4878" width="1.33203125" style="0" bestFit="1" customWidth="1"/>
    <col min="4879" max="4879" width="6.77734375" style="0" customWidth="1"/>
    <col min="4880" max="4880" width="4.77734375" style="0" bestFit="1" customWidth="1"/>
    <col min="5121" max="5121" width="5.77734375" style="0" bestFit="1" customWidth="1"/>
    <col min="5122" max="5122" width="11.5546875" style="0" hidden="1" customWidth="1"/>
    <col min="5123" max="5123" width="24.5546875" style="0" customWidth="1"/>
    <col min="5124" max="5124" width="1.33203125" style="0" bestFit="1" customWidth="1"/>
    <col min="5125" max="5125" width="11.5546875" style="0" hidden="1" customWidth="1"/>
    <col min="5126" max="5126" width="25.99609375" style="0" customWidth="1"/>
    <col min="5127" max="5127" width="4.99609375" style="0" customWidth="1"/>
    <col min="5128" max="5128" width="1.33203125" style="0" bestFit="1" customWidth="1"/>
    <col min="5129" max="5130" width="4.99609375" style="0" customWidth="1"/>
    <col min="5131" max="5131" width="1.33203125" style="0" bestFit="1" customWidth="1"/>
    <col min="5132" max="5132" width="4.99609375" style="0" customWidth="1"/>
    <col min="5133" max="5133" width="6.77734375" style="0" customWidth="1"/>
    <col min="5134" max="5134" width="1.33203125" style="0" bestFit="1" customWidth="1"/>
    <col min="5135" max="5135" width="6.77734375" style="0" customWidth="1"/>
    <col min="5136" max="5136" width="4.77734375" style="0" bestFit="1" customWidth="1"/>
    <col min="5377" max="5377" width="5.77734375" style="0" bestFit="1" customWidth="1"/>
    <col min="5378" max="5378" width="11.5546875" style="0" hidden="1" customWidth="1"/>
    <col min="5379" max="5379" width="24.5546875" style="0" customWidth="1"/>
    <col min="5380" max="5380" width="1.33203125" style="0" bestFit="1" customWidth="1"/>
    <col min="5381" max="5381" width="11.5546875" style="0" hidden="1" customWidth="1"/>
    <col min="5382" max="5382" width="25.99609375" style="0" customWidth="1"/>
    <col min="5383" max="5383" width="4.99609375" style="0" customWidth="1"/>
    <col min="5384" max="5384" width="1.33203125" style="0" bestFit="1" customWidth="1"/>
    <col min="5385" max="5386" width="4.99609375" style="0" customWidth="1"/>
    <col min="5387" max="5387" width="1.33203125" style="0" bestFit="1" customWidth="1"/>
    <col min="5388" max="5388" width="4.99609375" style="0" customWidth="1"/>
    <col min="5389" max="5389" width="6.77734375" style="0" customWidth="1"/>
    <col min="5390" max="5390" width="1.33203125" style="0" bestFit="1" customWidth="1"/>
    <col min="5391" max="5391" width="6.77734375" style="0" customWidth="1"/>
    <col min="5392" max="5392" width="4.77734375" style="0" bestFit="1" customWidth="1"/>
    <col min="5633" max="5633" width="5.77734375" style="0" bestFit="1" customWidth="1"/>
    <col min="5634" max="5634" width="11.5546875" style="0" hidden="1" customWidth="1"/>
    <col min="5635" max="5635" width="24.5546875" style="0" customWidth="1"/>
    <col min="5636" max="5636" width="1.33203125" style="0" bestFit="1" customWidth="1"/>
    <col min="5637" max="5637" width="11.5546875" style="0" hidden="1" customWidth="1"/>
    <col min="5638" max="5638" width="25.99609375" style="0" customWidth="1"/>
    <col min="5639" max="5639" width="4.99609375" style="0" customWidth="1"/>
    <col min="5640" max="5640" width="1.33203125" style="0" bestFit="1" customWidth="1"/>
    <col min="5641" max="5642" width="4.99609375" style="0" customWidth="1"/>
    <col min="5643" max="5643" width="1.33203125" style="0" bestFit="1" customWidth="1"/>
    <col min="5644" max="5644" width="4.99609375" style="0" customWidth="1"/>
    <col min="5645" max="5645" width="6.77734375" style="0" customWidth="1"/>
    <col min="5646" max="5646" width="1.33203125" style="0" bestFit="1" customWidth="1"/>
    <col min="5647" max="5647" width="6.77734375" style="0" customWidth="1"/>
    <col min="5648" max="5648" width="4.77734375" style="0" bestFit="1" customWidth="1"/>
    <col min="5889" max="5889" width="5.77734375" style="0" bestFit="1" customWidth="1"/>
    <col min="5890" max="5890" width="11.5546875" style="0" hidden="1" customWidth="1"/>
    <col min="5891" max="5891" width="24.5546875" style="0" customWidth="1"/>
    <col min="5892" max="5892" width="1.33203125" style="0" bestFit="1" customWidth="1"/>
    <col min="5893" max="5893" width="11.5546875" style="0" hidden="1" customWidth="1"/>
    <col min="5894" max="5894" width="25.99609375" style="0" customWidth="1"/>
    <col min="5895" max="5895" width="4.99609375" style="0" customWidth="1"/>
    <col min="5896" max="5896" width="1.33203125" style="0" bestFit="1" customWidth="1"/>
    <col min="5897" max="5898" width="4.99609375" style="0" customWidth="1"/>
    <col min="5899" max="5899" width="1.33203125" style="0" bestFit="1" customWidth="1"/>
    <col min="5900" max="5900" width="4.99609375" style="0" customWidth="1"/>
    <col min="5901" max="5901" width="6.77734375" style="0" customWidth="1"/>
    <col min="5902" max="5902" width="1.33203125" style="0" bestFit="1" customWidth="1"/>
    <col min="5903" max="5903" width="6.77734375" style="0" customWidth="1"/>
    <col min="5904" max="5904" width="4.77734375" style="0" bestFit="1" customWidth="1"/>
    <col min="6145" max="6145" width="5.77734375" style="0" bestFit="1" customWidth="1"/>
    <col min="6146" max="6146" width="11.5546875" style="0" hidden="1" customWidth="1"/>
    <col min="6147" max="6147" width="24.5546875" style="0" customWidth="1"/>
    <col min="6148" max="6148" width="1.33203125" style="0" bestFit="1" customWidth="1"/>
    <col min="6149" max="6149" width="11.5546875" style="0" hidden="1" customWidth="1"/>
    <col min="6150" max="6150" width="25.99609375" style="0" customWidth="1"/>
    <col min="6151" max="6151" width="4.99609375" style="0" customWidth="1"/>
    <col min="6152" max="6152" width="1.33203125" style="0" bestFit="1" customWidth="1"/>
    <col min="6153" max="6154" width="4.99609375" style="0" customWidth="1"/>
    <col min="6155" max="6155" width="1.33203125" style="0" bestFit="1" customWidth="1"/>
    <col min="6156" max="6156" width="4.99609375" style="0" customWidth="1"/>
    <col min="6157" max="6157" width="6.77734375" style="0" customWidth="1"/>
    <col min="6158" max="6158" width="1.33203125" style="0" bestFit="1" customWidth="1"/>
    <col min="6159" max="6159" width="6.77734375" style="0" customWidth="1"/>
    <col min="6160" max="6160" width="4.77734375" style="0" bestFit="1" customWidth="1"/>
    <col min="6401" max="6401" width="5.77734375" style="0" bestFit="1" customWidth="1"/>
    <col min="6402" max="6402" width="11.5546875" style="0" hidden="1" customWidth="1"/>
    <col min="6403" max="6403" width="24.5546875" style="0" customWidth="1"/>
    <col min="6404" max="6404" width="1.33203125" style="0" bestFit="1" customWidth="1"/>
    <col min="6405" max="6405" width="11.5546875" style="0" hidden="1" customWidth="1"/>
    <col min="6406" max="6406" width="25.99609375" style="0" customWidth="1"/>
    <col min="6407" max="6407" width="4.99609375" style="0" customWidth="1"/>
    <col min="6408" max="6408" width="1.33203125" style="0" bestFit="1" customWidth="1"/>
    <col min="6409" max="6410" width="4.99609375" style="0" customWidth="1"/>
    <col min="6411" max="6411" width="1.33203125" style="0" bestFit="1" customWidth="1"/>
    <col min="6412" max="6412" width="4.99609375" style="0" customWidth="1"/>
    <col min="6413" max="6413" width="6.77734375" style="0" customWidth="1"/>
    <col min="6414" max="6414" width="1.33203125" style="0" bestFit="1" customWidth="1"/>
    <col min="6415" max="6415" width="6.77734375" style="0" customWidth="1"/>
    <col min="6416" max="6416" width="4.77734375" style="0" bestFit="1" customWidth="1"/>
    <col min="6657" max="6657" width="5.77734375" style="0" bestFit="1" customWidth="1"/>
    <col min="6658" max="6658" width="11.5546875" style="0" hidden="1" customWidth="1"/>
    <col min="6659" max="6659" width="24.5546875" style="0" customWidth="1"/>
    <col min="6660" max="6660" width="1.33203125" style="0" bestFit="1" customWidth="1"/>
    <col min="6661" max="6661" width="11.5546875" style="0" hidden="1" customWidth="1"/>
    <col min="6662" max="6662" width="25.99609375" style="0" customWidth="1"/>
    <col min="6663" max="6663" width="4.99609375" style="0" customWidth="1"/>
    <col min="6664" max="6664" width="1.33203125" style="0" bestFit="1" customWidth="1"/>
    <col min="6665" max="6666" width="4.99609375" style="0" customWidth="1"/>
    <col min="6667" max="6667" width="1.33203125" style="0" bestFit="1" customWidth="1"/>
    <col min="6668" max="6668" width="4.99609375" style="0" customWidth="1"/>
    <col min="6669" max="6669" width="6.77734375" style="0" customWidth="1"/>
    <col min="6670" max="6670" width="1.33203125" style="0" bestFit="1" customWidth="1"/>
    <col min="6671" max="6671" width="6.77734375" style="0" customWidth="1"/>
    <col min="6672" max="6672" width="4.77734375" style="0" bestFit="1" customWidth="1"/>
    <col min="6913" max="6913" width="5.77734375" style="0" bestFit="1" customWidth="1"/>
    <col min="6914" max="6914" width="11.5546875" style="0" hidden="1" customWidth="1"/>
    <col min="6915" max="6915" width="24.5546875" style="0" customWidth="1"/>
    <col min="6916" max="6916" width="1.33203125" style="0" bestFit="1" customWidth="1"/>
    <col min="6917" max="6917" width="11.5546875" style="0" hidden="1" customWidth="1"/>
    <col min="6918" max="6918" width="25.99609375" style="0" customWidth="1"/>
    <col min="6919" max="6919" width="4.99609375" style="0" customWidth="1"/>
    <col min="6920" max="6920" width="1.33203125" style="0" bestFit="1" customWidth="1"/>
    <col min="6921" max="6922" width="4.99609375" style="0" customWidth="1"/>
    <col min="6923" max="6923" width="1.33203125" style="0" bestFit="1" customWidth="1"/>
    <col min="6924" max="6924" width="4.99609375" style="0" customWidth="1"/>
    <col min="6925" max="6925" width="6.77734375" style="0" customWidth="1"/>
    <col min="6926" max="6926" width="1.33203125" style="0" bestFit="1" customWidth="1"/>
    <col min="6927" max="6927" width="6.77734375" style="0" customWidth="1"/>
    <col min="6928" max="6928" width="4.77734375" style="0" bestFit="1" customWidth="1"/>
    <col min="7169" max="7169" width="5.77734375" style="0" bestFit="1" customWidth="1"/>
    <col min="7170" max="7170" width="11.5546875" style="0" hidden="1" customWidth="1"/>
    <col min="7171" max="7171" width="24.5546875" style="0" customWidth="1"/>
    <col min="7172" max="7172" width="1.33203125" style="0" bestFit="1" customWidth="1"/>
    <col min="7173" max="7173" width="11.5546875" style="0" hidden="1" customWidth="1"/>
    <col min="7174" max="7174" width="25.99609375" style="0" customWidth="1"/>
    <col min="7175" max="7175" width="4.99609375" style="0" customWidth="1"/>
    <col min="7176" max="7176" width="1.33203125" style="0" bestFit="1" customWidth="1"/>
    <col min="7177" max="7178" width="4.99609375" style="0" customWidth="1"/>
    <col min="7179" max="7179" width="1.33203125" style="0" bestFit="1" customWidth="1"/>
    <col min="7180" max="7180" width="4.99609375" style="0" customWidth="1"/>
    <col min="7181" max="7181" width="6.77734375" style="0" customWidth="1"/>
    <col min="7182" max="7182" width="1.33203125" style="0" bestFit="1" customWidth="1"/>
    <col min="7183" max="7183" width="6.77734375" style="0" customWidth="1"/>
    <col min="7184" max="7184" width="4.77734375" style="0" bestFit="1" customWidth="1"/>
    <col min="7425" max="7425" width="5.77734375" style="0" bestFit="1" customWidth="1"/>
    <col min="7426" max="7426" width="11.5546875" style="0" hidden="1" customWidth="1"/>
    <col min="7427" max="7427" width="24.5546875" style="0" customWidth="1"/>
    <col min="7428" max="7428" width="1.33203125" style="0" bestFit="1" customWidth="1"/>
    <col min="7429" max="7429" width="11.5546875" style="0" hidden="1" customWidth="1"/>
    <col min="7430" max="7430" width="25.99609375" style="0" customWidth="1"/>
    <col min="7431" max="7431" width="4.99609375" style="0" customWidth="1"/>
    <col min="7432" max="7432" width="1.33203125" style="0" bestFit="1" customWidth="1"/>
    <col min="7433" max="7434" width="4.99609375" style="0" customWidth="1"/>
    <col min="7435" max="7435" width="1.33203125" style="0" bestFit="1" customWidth="1"/>
    <col min="7436" max="7436" width="4.99609375" style="0" customWidth="1"/>
    <col min="7437" max="7437" width="6.77734375" style="0" customWidth="1"/>
    <col min="7438" max="7438" width="1.33203125" style="0" bestFit="1" customWidth="1"/>
    <col min="7439" max="7439" width="6.77734375" style="0" customWidth="1"/>
    <col min="7440" max="7440" width="4.77734375" style="0" bestFit="1" customWidth="1"/>
    <col min="7681" max="7681" width="5.77734375" style="0" bestFit="1" customWidth="1"/>
    <col min="7682" max="7682" width="11.5546875" style="0" hidden="1" customWidth="1"/>
    <col min="7683" max="7683" width="24.5546875" style="0" customWidth="1"/>
    <col min="7684" max="7684" width="1.33203125" style="0" bestFit="1" customWidth="1"/>
    <col min="7685" max="7685" width="11.5546875" style="0" hidden="1" customWidth="1"/>
    <col min="7686" max="7686" width="25.99609375" style="0" customWidth="1"/>
    <col min="7687" max="7687" width="4.99609375" style="0" customWidth="1"/>
    <col min="7688" max="7688" width="1.33203125" style="0" bestFit="1" customWidth="1"/>
    <col min="7689" max="7690" width="4.99609375" style="0" customWidth="1"/>
    <col min="7691" max="7691" width="1.33203125" style="0" bestFit="1" customWidth="1"/>
    <col min="7692" max="7692" width="4.99609375" style="0" customWidth="1"/>
    <col min="7693" max="7693" width="6.77734375" style="0" customWidth="1"/>
    <col min="7694" max="7694" width="1.33203125" style="0" bestFit="1" customWidth="1"/>
    <col min="7695" max="7695" width="6.77734375" style="0" customWidth="1"/>
    <col min="7696" max="7696" width="4.77734375" style="0" bestFit="1" customWidth="1"/>
    <col min="7937" max="7937" width="5.77734375" style="0" bestFit="1" customWidth="1"/>
    <col min="7938" max="7938" width="11.5546875" style="0" hidden="1" customWidth="1"/>
    <col min="7939" max="7939" width="24.5546875" style="0" customWidth="1"/>
    <col min="7940" max="7940" width="1.33203125" style="0" bestFit="1" customWidth="1"/>
    <col min="7941" max="7941" width="11.5546875" style="0" hidden="1" customWidth="1"/>
    <col min="7942" max="7942" width="25.99609375" style="0" customWidth="1"/>
    <col min="7943" max="7943" width="4.99609375" style="0" customWidth="1"/>
    <col min="7944" max="7944" width="1.33203125" style="0" bestFit="1" customWidth="1"/>
    <col min="7945" max="7946" width="4.99609375" style="0" customWidth="1"/>
    <col min="7947" max="7947" width="1.33203125" style="0" bestFit="1" customWidth="1"/>
    <col min="7948" max="7948" width="4.99609375" style="0" customWidth="1"/>
    <col min="7949" max="7949" width="6.77734375" style="0" customWidth="1"/>
    <col min="7950" max="7950" width="1.33203125" style="0" bestFit="1" customWidth="1"/>
    <col min="7951" max="7951" width="6.77734375" style="0" customWidth="1"/>
    <col min="7952" max="7952" width="4.77734375" style="0" bestFit="1" customWidth="1"/>
    <col min="8193" max="8193" width="5.77734375" style="0" bestFit="1" customWidth="1"/>
    <col min="8194" max="8194" width="11.5546875" style="0" hidden="1" customWidth="1"/>
    <col min="8195" max="8195" width="24.5546875" style="0" customWidth="1"/>
    <col min="8196" max="8196" width="1.33203125" style="0" bestFit="1" customWidth="1"/>
    <col min="8197" max="8197" width="11.5546875" style="0" hidden="1" customWidth="1"/>
    <col min="8198" max="8198" width="25.99609375" style="0" customWidth="1"/>
    <col min="8199" max="8199" width="4.99609375" style="0" customWidth="1"/>
    <col min="8200" max="8200" width="1.33203125" style="0" bestFit="1" customWidth="1"/>
    <col min="8201" max="8202" width="4.99609375" style="0" customWidth="1"/>
    <col min="8203" max="8203" width="1.33203125" style="0" bestFit="1" customWidth="1"/>
    <col min="8204" max="8204" width="4.99609375" style="0" customWidth="1"/>
    <col min="8205" max="8205" width="6.77734375" style="0" customWidth="1"/>
    <col min="8206" max="8206" width="1.33203125" style="0" bestFit="1" customWidth="1"/>
    <col min="8207" max="8207" width="6.77734375" style="0" customWidth="1"/>
    <col min="8208" max="8208" width="4.77734375" style="0" bestFit="1" customWidth="1"/>
    <col min="8449" max="8449" width="5.77734375" style="0" bestFit="1" customWidth="1"/>
    <col min="8450" max="8450" width="11.5546875" style="0" hidden="1" customWidth="1"/>
    <col min="8451" max="8451" width="24.5546875" style="0" customWidth="1"/>
    <col min="8452" max="8452" width="1.33203125" style="0" bestFit="1" customWidth="1"/>
    <col min="8453" max="8453" width="11.5546875" style="0" hidden="1" customWidth="1"/>
    <col min="8454" max="8454" width="25.99609375" style="0" customWidth="1"/>
    <col min="8455" max="8455" width="4.99609375" style="0" customWidth="1"/>
    <col min="8456" max="8456" width="1.33203125" style="0" bestFit="1" customWidth="1"/>
    <col min="8457" max="8458" width="4.99609375" style="0" customWidth="1"/>
    <col min="8459" max="8459" width="1.33203125" style="0" bestFit="1" customWidth="1"/>
    <col min="8460" max="8460" width="4.99609375" style="0" customWidth="1"/>
    <col min="8461" max="8461" width="6.77734375" style="0" customWidth="1"/>
    <col min="8462" max="8462" width="1.33203125" style="0" bestFit="1" customWidth="1"/>
    <col min="8463" max="8463" width="6.77734375" style="0" customWidth="1"/>
    <col min="8464" max="8464" width="4.77734375" style="0" bestFit="1" customWidth="1"/>
    <col min="8705" max="8705" width="5.77734375" style="0" bestFit="1" customWidth="1"/>
    <col min="8706" max="8706" width="11.5546875" style="0" hidden="1" customWidth="1"/>
    <col min="8707" max="8707" width="24.5546875" style="0" customWidth="1"/>
    <col min="8708" max="8708" width="1.33203125" style="0" bestFit="1" customWidth="1"/>
    <col min="8709" max="8709" width="11.5546875" style="0" hidden="1" customWidth="1"/>
    <col min="8710" max="8710" width="25.99609375" style="0" customWidth="1"/>
    <col min="8711" max="8711" width="4.99609375" style="0" customWidth="1"/>
    <col min="8712" max="8712" width="1.33203125" style="0" bestFit="1" customWidth="1"/>
    <col min="8713" max="8714" width="4.99609375" style="0" customWidth="1"/>
    <col min="8715" max="8715" width="1.33203125" style="0" bestFit="1" customWidth="1"/>
    <col min="8716" max="8716" width="4.99609375" style="0" customWidth="1"/>
    <col min="8717" max="8717" width="6.77734375" style="0" customWidth="1"/>
    <col min="8718" max="8718" width="1.33203125" style="0" bestFit="1" customWidth="1"/>
    <col min="8719" max="8719" width="6.77734375" style="0" customWidth="1"/>
    <col min="8720" max="8720" width="4.77734375" style="0" bestFit="1" customWidth="1"/>
    <col min="8961" max="8961" width="5.77734375" style="0" bestFit="1" customWidth="1"/>
    <col min="8962" max="8962" width="11.5546875" style="0" hidden="1" customWidth="1"/>
    <col min="8963" max="8963" width="24.5546875" style="0" customWidth="1"/>
    <col min="8964" max="8964" width="1.33203125" style="0" bestFit="1" customWidth="1"/>
    <col min="8965" max="8965" width="11.5546875" style="0" hidden="1" customWidth="1"/>
    <col min="8966" max="8966" width="25.99609375" style="0" customWidth="1"/>
    <col min="8967" max="8967" width="4.99609375" style="0" customWidth="1"/>
    <col min="8968" max="8968" width="1.33203125" style="0" bestFit="1" customWidth="1"/>
    <col min="8969" max="8970" width="4.99609375" style="0" customWidth="1"/>
    <col min="8971" max="8971" width="1.33203125" style="0" bestFit="1" customWidth="1"/>
    <col min="8972" max="8972" width="4.99609375" style="0" customWidth="1"/>
    <col min="8973" max="8973" width="6.77734375" style="0" customWidth="1"/>
    <col min="8974" max="8974" width="1.33203125" style="0" bestFit="1" customWidth="1"/>
    <col min="8975" max="8975" width="6.77734375" style="0" customWidth="1"/>
    <col min="8976" max="8976" width="4.77734375" style="0" bestFit="1" customWidth="1"/>
    <col min="9217" max="9217" width="5.77734375" style="0" bestFit="1" customWidth="1"/>
    <col min="9218" max="9218" width="11.5546875" style="0" hidden="1" customWidth="1"/>
    <col min="9219" max="9219" width="24.5546875" style="0" customWidth="1"/>
    <col min="9220" max="9220" width="1.33203125" style="0" bestFit="1" customWidth="1"/>
    <col min="9221" max="9221" width="11.5546875" style="0" hidden="1" customWidth="1"/>
    <col min="9222" max="9222" width="25.99609375" style="0" customWidth="1"/>
    <col min="9223" max="9223" width="4.99609375" style="0" customWidth="1"/>
    <col min="9224" max="9224" width="1.33203125" style="0" bestFit="1" customWidth="1"/>
    <col min="9225" max="9226" width="4.99609375" style="0" customWidth="1"/>
    <col min="9227" max="9227" width="1.33203125" style="0" bestFit="1" customWidth="1"/>
    <col min="9228" max="9228" width="4.99609375" style="0" customWidth="1"/>
    <col min="9229" max="9229" width="6.77734375" style="0" customWidth="1"/>
    <col min="9230" max="9230" width="1.33203125" style="0" bestFit="1" customWidth="1"/>
    <col min="9231" max="9231" width="6.77734375" style="0" customWidth="1"/>
    <col min="9232" max="9232" width="4.77734375" style="0" bestFit="1" customWidth="1"/>
    <col min="9473" max="9473" width="5.77734375" style="0" bestFit="1" customWidth="1"/>
    <col min="9474" max="9474" width="11.5546875" style="0" hidden="1" customWidth="1"/>
    <col min="9475" max="9475" width="24.5546875" style="0" customWidth="1"/>
    <col min="9476" max="9476" width="1.33203125" style="0" bestFit="1" customWidth="1"/>
    <col min="9477" max="9477" width="11.5546875" style="0" hidden="1" customWidth="1"/>
    <col min="9478" max="9478" width="25.99609375" style="0" customWidth="1"/>
    <col min="9479" max="9479" width="4.99609375" style="0" customWidth="1"/>
    <col min="9480" max="9480" width="1.33203125" style="0" bestFit="1" customWidth="1"/>
    <col min="9481" max="9482" width="4.99609375" style="0" customWidth="1"/>
    <col min="9483" max="9483" width="1.33203125" style="0" bestFit="1" customWidth="1"/>
    <col min="9484" max="9484" width="4.99609375" style="0" customWidth="1"/>
    <col min="9485" max="9485" width="6.77734375" style="0" customWidth="1"/>
    <col min="9486" max="9486" width="1.33203125" style="0" bestFit="1" customWidth="1"/>
    <col min="9487" max="9487" width="6.77734375" style="0" customWidth="1"/>
    <col min="9488" max="9488" width="4.77734375" style="0" bestFit="1" customWidth="1"/>
    <col min="9729" max="9729" width="5.77734375" style="0" bestFit="1" customWidth="1"/>
    <col min="9730" max="9730" width="11.5546875" style="0" hidden="1" customWidth="1"/>
    <col min="9731" max="9731" width="24.5546875" style="0" customWidth="1"/>
    <col min="9732" max="9732" width="1.33203125" style="0" bestFit="1" customWidth="1"/>
    <col min="9733" max="9733" width="11.5546875" style="0" hidden="1" customWidth="1"/>
    <col min="9734" max="9734" width="25.99609375" style="0" customWidth="1"/>
    <col min="9735" max="9735" width="4.99609375" style="0" customWidth="1"/>
    <col min="9736" max="9736" width="1.33203125" style="0" bestFit="1" customWidth="1"/>
    <col min="9737" max="9738" width="4.99609375" style="0" customWidth="1"/>
    <col min="9739" max="9739" width="1.33203125" style="0" bestFit="1" customWidth="1"/>
    <col min="9740" max="9740" width="4.99609375" style="0" customWidth="1"/>
    <col min="9741" max="9741" width="6.77734375" style="0" customWidth="1"/>
    <col min="9742" max="9742" width="1.33203125" style="0" bestFit="1" customWidth="1"/>
    <col min="9743" max="9743" width="6.77734375" style="0" customWidth="1"/>
    <col min="9744" max="9744" width="4.77734375" style="0" bestFit="1" customWidth="1"/>
    <col min="9985" max="9985" width="5.77734375" style="0" bestFit="1" customWidth="1"/>
    <col min="9986" max="9986" width="11.5546875" style="0" hidden="1" customWidth="1"/>
    <col min="9987" max="9987" width="24.5546875" style="0" customWidth="1"/>
    <col min="9988" max="9988" width="1.33203125" style="0" bestFit="1" customWidth="1"/>
    <col min="9989" max="9989" width="11.5546875" style="0" hidden="1" customWidth="1"/>
    <col min="9990" max="9990" width="25.99609375" style="0" customWidth="1"/>
    <col min="9991" max="9991" width="4.99609375" style="0" customWidth="1"/>
    <col min="9992" max="9992" width="1.33203125" style="0" bestFit="1" customWidth="1"/>
    <col min="9993" max="9994" width="4.99609375" style="0" customWidth="1"/>
    <col min="9995" max="9995" width="1.33203125" style="0" bestFit="1" customWidth="1"/>
    <col min="9996" max="9996" width="4.99609375" style="0" customWidth="1"/>
    <col min="9997" max="9997" width="6.77734375" style="0" customWidth="1"/>
    <col min="9998" max="9998" width="1.33203125" style="0" bestFit="1" customWidth="1"/>
    <col min="9999" max="9999" width="6.77734375" style="0" customWidth="1"/>
    <col min="10000" max="10000" width="4.77734375" style="0" bestFit="1" customWidth="1"/>
    <col min="10241" max="10241" width="5.77734375" style="0" bestFit="1" customWidth="1"/>
    <col min="10242" max="10242" width="11.5546875" style="0" hidden="1" customWidth="1"/>
    <col min="10243" max="10243" width="24.5546875" style="0" customWidth="1"/>
    <col min="10244" max="10244" width="1.33203125" style="0" bestFit="1" customWidth="1"/>
    <col min="10245" max="10245" width="11.5546875" style="0" hidden="1" customWidth="1"/>
    <col min="10246" max="10246" width="25.99609375" style="0" customWidth="1"/>
    <col min="10247" max="10247" width="4.99609375" style="0" customWidth="1"/>
    <col min="10248" max="10248" width="1.33203125" style="0" bestFit="1" customWidth="1"/>
    <col min="10249" max="10250" width="4.99609375" style="0" customWidth="1"/>
    <col min="10251" max="10251" width="1.33203125" style="0" bestFit="1" customWidth="1"/>
    <col min="10252" max="10252" width="4.99609375" style="0" customWidth="1"/>
    <col min="10253" max="10253" width="6.77734375" style="0" customWidth="1"/>
    <col min="10254" max="10254" width="1.33203125" style="0" bestFit="1" customWidth="1"/>
    <col min="10255" max="10255" width="6.77734375" style="0" customWidth="1"/>
    <col min="10256" max="10256" width="4.77734375" style="0" bestFit="1" customWidth="1"/>
    <col min="10497" max="10497" width="5.77734375" style="0" bestFit="1" customWidth="1"/>
    <col min="10498" max="10498" width="11.5546875" style="0" hidden="1" customWidth="1"/>
    <col min="10499" max="10499" width="24.5546875" style="0" customWidth="1"/>
    <col min="10500" max="10500" width="1.33203125" style="0" bestFit="1" customWidth="1"/>
    <col min="10501" max="10501" width="11.5546875" style="0" hidden="1" customWidth="1"/>
    <col min="10502" max="10502" width="25.99609375" style="0" customWidth="1"/>
    <col min="10503" max="10503" width="4.99609375" style="0" customWidth="1"/>
    <col min="10504" max="10504" width="1.33203125" style="0" bestFit="1" customWidth="1"/>
    <col min="10505" max="10506" width="4.99609375" style="0" customWidth="1"/>
    <col min="10507" max="10507" width="1.33203125" style="0" bestFit="1" customWidth="1"/>
    <col min="10508" max="10508" width="4.99609375" style="0" customWidth="1"/>
    <col min="10509" max="10509" width="6.77734375" style="0" customWidth="1"/>
    <col min="10510" max="10510" width="1.33203125" style="0" bestFit="1" customWidth="1"/>
    <col min="10511" max="10511" width="6.77734375" style="0" customWidth="1"/>
    <col min="10512" max="10512" width="4.77734375" style="0" bestFit="1" customWidth="1"/>
    <col min="10753" max="10753" width="5.77734375" style="0" bestFit="1" customWidth="1"/>
    <col min="10754" max="10754" width="11.5546875" style="0" hidden="1" customWidth="1"/>
    <col min="10755" max="10755" width="24.5546875" style="0" customWidth="1"/>
    <col min="10756" max="10756" width="1.33203125" style="0" bestFit="1" customWidth="1"/>
    <col min="10757" max="10757" width="11.5546875" style="0" hidden="1" customWidth="1"/>
    <col min="10758" max="10758" width="25.99609375" style="0" customWidth="1"/>
    <col min="10759" max="10759" width="4.99609375" style="0" customWidth="1"/>
    <col min="10760" max="10760" width="1.33203125" style="0" bestFit="1" customWidth="1"/>
    <col min="10761" max="10762" width="4.99609375" style="0" customWidth="1"/>
    <col min="10763" max="10763" width="1.33203125" style="0" bestFit="1" customWidth="1"/>
    <col min="10764" max="10764" width="4.99609375" style="0" customWidth="1"/>
    <col min="10765" max="10765" width="6.77734375" style="0" customWidth="1"/>
    <col min="10766" max="10766" width="1.33203125" style="0" bestFit="1" customWidth="1"/>
    <col min="10767" max="10767" width="6.77734375" style="0" customWidth="1"/>
    <col min="10768" max="10768" width="4.77734375" style="0" bestFit="1" customWidth="1"/>
    <col min="11009" max="11009" width="5.77734375" style="0" bestFit="1" customWidth="1"/>
    <col min="11010" max="11010" width="11.5546875" style="0" hidden="1" customWidth="1"/>
    <col min="11011" max="11011" width="24.5546875" style="0" customWidth="1"/>
    <col min="11012" max="11012" width="1.33203125" style="0" bestFit="1" customWidth="1"/>
    <col min="11013" max="11013" width="11.5546875" style="0" hidden="1" customWidth="1"/>
    <col min="11014" max="11014" width="25.99609375" style="0" customWidth="1"/>
    <col min="11015" max="11015" width="4.99609375" style="0" customWidth="1"/>
    <col min="11016" max="11016" width="1.33203125" style="0" bestFit="1" customWidth="1"/>
    <col min="11017" max="11018" width="4.99609375" style="0" customWidth="1"/>
    <col min="11019" max="11019" width="1.33203125" style="0" bestFit="1" customWidth="1"/>
    <col min="11020" max="11020" width="4.99609375" style="0" customWidth="1"/>
    <col min="11021" max="11021" width="6.77734375" style="0" customWidth="1"/>
    <col min="11022" max="11022" width="1.33203125" style="0" bestFit="1" customWidth="1"/>
    <col min="11023" max="11023" width="6.77734375" style="0" customWidth="1"/>
    <col min="11024" max="11024" width="4.77734375" style="0" bestFit="1" customWidth="1"/>
    <col min="11265" max="11265" width="5.77734375" style="0" bestFit="1" customWidth="1"/>
    <col min="11266" max="11266" width="11.5546875" style="0" hidden="1" customWidth="1"/>
    <col min="11267" max="11267" width="24.5546875" style="0" customWidth="1"/>
    <col min="11268" max="11268" width="1.33203125" style="0" bestFit="1" customWidth="1"/>
    <col min="11269" max="11269" width="11.5546875" style="0" hidden="1" customWidth="1"/>
    <col min="11270" max="11270" width="25.99609375" style="0" customWidth="1"/>
    <col min="11271" max="11271" width="4.99609375" style="0" customWidth="1"/>
    <col min="11272" max="11272" width="1.33203125" style="0" bestFit="1" customWidth="1"/>
    <col min="11273" max="11274" width="4.99609375" style="0" customWidth="1"/>
    <col min="11275" max="11275" width="1.33203125" style="0" bestFit="1" customWidth="1"/>
    <col min="11276" max="11276" width="4.99609375" style="0" customWidth="1"/>
    <col min="11277" max="11277" width="6.77734375" style="0" customWidth="1"/>
    <col min="11278" max="11278" width="1.33203125" style="0" bestFit="1" customWidth="1"/>
    <col min="11279" max="11279" width="6.77734375" style="0" customWidth="1"/>
    <col min="11280" max="11280" width="4.77734375" style="0" bestFit="1" customWidth="1"/>
    <col min="11521" max="11521" width="5.77734375" style="0" bestFit="1" customWidth="1"/>
    <col min="11522" max="11522" width="11.5546875" style="0" hidden="1" customWidth="1"/>
    <col min="11523" max="11523" width="24.5546875" style="0" customWidth="1"/>
    <col min="11524" max="11524" width="1.33203125" style="0" bestFit="1" customWidth="1"/>
    <col min="11525" max="11525" width="11.5546875" style="0" hidden="1" customWidth="1"/>
    <col min="11526" max="11526" width="25.99609375" style="0" customWidth="1"/>
    <col min="11527" max="11527" width="4.99609375" style="0" customWidth="1"/>
    <col min="11528" max="11528" width="1.33203125" style="0" bestFit="1" customWidth="1"/>
    <col min="11529" max="11530" width="4.99609375" style="0" customWidth="1"/>
    <col min="11531" max="11531" width="1.33203125" style="0" bestFit="1" customWidth="1"/>
    <col min="11532" max="11532" width="4.99609375" style="0" customWidth="1"/>
    <col min="11533" max="11533" width="6.77734375" style="0" customWidth="1"/>
    <col min="11534" max="11534" width="1.33203125" style="0" bestFit="1" customWidth="1"/>
    <col min="11535" max="11535" width="6.77734375" style="0" customWidth="1"/>
    <col min="11536" max="11536" width="4.77734375" style="0" bestFit="1" customWidth="1"/>
    <col min="11777" max="11777" width="5.77734375" style="0" bestFit="1" customWidth="1"/>
    <col min="11778" max="11778" width="11.5546875" style="0" hidden="1" customWidth="1"/>
    <col min="11779" max="11779" width="24.5546875" style="0" customWidth="1"/>
    <col min="11780" max="11780" width="1.33203125" style="0" bestFit="1" customWidth="1"/>
    <col min="11781" max="11781" width="11.5546875" style="0" hidden="1" customWidth="1"/>
    <col min="11782" max="11782" width="25.99609375" style="0" customWidth="1"/>
    <col min="11783" max="11783" width="4.99609375" style="0" customWidth="1"/>
    <col min="11784" max="11784" width="1.33203125" style="0" bestFit="1" customWidth="1"/>
    <col min="11785" max="11786" width="4.99609375" style="0" customWidth="1"/>
    <col min="11787" max="11787" width="1.33203125" style="0" bestFit="1" customWidth="1"/>
    <col min="11788" max="11788" width="4.99609375" style="0" customWidth="1"/>
    <col min="11789" max="11789" width="6.77734375" style="0" customWidth="1"/>
    <col min="11790" max="11790" width="1.33203125" style="0" bestFit="1" customWidth="1"/>
    <col min="11791" max="11791" width="6.77734375" style="0" customWidth="1"/>
    <col min="11792" max="11792" width="4.77734375" style="0" bestFit="1" customWidth="1"/>
    <col min="12033" max="12033" width="5.77734375" style="0" bestFit="1" customWidth="1"/>
    <col min="12034" max="12034" width="11.5546875" style="0" hidden="1" customWidth="1"/>
    <col min="12035" max="12035" width="24.5546875" style="0" customWidth="1"/>
    <col min="12036" max="12036" width="1.33203125" style="0" bestFit="1" customWidth="1"/>
    <col min="12037" max="12037" width="11.5546875" style="0" hidden="1" customWidth="1"/>
    <col min="12038" max="12038" width="25.99609375" style="0" customWidth="1"/>
    <col min="12039" max="12039" width="4.99609375" style="0" customWidth="1"/>
    <col min="12040" max="12040" width="1.33203125" style="0" bestFit="1" customWidth="1"/>
    <col min="12041" max="12042" width="4.99609375" style="0" customWidth="1"/>
    <col min="12043" max="12043" width="1.33203125" style="0" bestFit="1" customWidth="1"/>
    <col min="12044" max="12044" width="4.99609375" style="0" customWidth="1"/>
    <col min="12045" max="12045" width="6.77734375" style="0" customWidth="1"/>
    <col min="12046" max="12046" width="1.33203125" style="0" bestFit="1" customWidth="1"/>
    <col min="12047" max="12047" width="6.77734375" style="0" customWidth="1"/>
    <col min="12048" max="12048" width="4.77734375" style="0" bestFit="1" customWidth="1"/>
    <col min="12289" max="12289" width="5.77734375" style="0" bestFit="1" customWidth="1"/>
    <col min="12290" max="12290" width="11.5546875" style="0" hidden="1" customWidth="1"/>
    <col min="12291" max="12291" width="24.5546875" style="0" customWidth="1"/>
    <col min="12292" max="12292" width="1.33203125" style="0" bestFit="1" customWidth="1"/>
    <col min="12293" max="12293" width="11.5546875" style="0" hidden="1" customWidth="1"/>
    <col min="12294" max="12294" width="25.99609375" style="0" customWidth="1"/>
    <col min="12295" max="12295" width="4.99609375" style="0" customWidth="1"/>
    <col min="12296" max="12296" width="1.33203125" style="0" bestFit="1" customWidth="1"/>
    <col min="12297" max="12298" width="4.99609375" style="0" customWidth="1"/>
    <col min="12299" max="12299" width="1.33203125" style="0" bestFit="1" customWidth="1"/>
    <col min="12300" max="12300" width="4.99609375" style="0" customWidth="1"/>
    <col min="12301" max="12301" width="6.77734375" style="0" customWidth="1"/>
    <col min="12302" max="12302" width="1.33203125" style="0" bestFit="1" customWidth="1"/>
    <col min="12303" max="12303" width="6.77734375" style="0" customWidth="1"/>
    <col min="12304" max="12304" width="4.77734375" style="0" bestFit="1" customWidth="1"/>
    <col min="12545" max="12545" width="5.77734375" style="0" bestFit="1" customWidth="1"/>
    <col min="12546" max="12546" width="11.5546875" style="0" hidden="1" customWidth="1"/>
    <col min="12547" max="12547" width="24.5546875" style="0" customWidth="1"/>
    <col min="12548" max="12548" width="1.33203125" style="0" bestFit="1" customWidth="1"/>
    <col min="12549" max="12549" width="11.5546875" style="0" hidden="1" customWidth="1"/>
    <col min="12550" max="12550" width="25.99609375" style="0" customWidth="1"/>
    <col min="12551" max="12551" width="4.99609375" style="0" customWidth="1"/>
    <col min="12552" max="12552" width="1.33203125" style="0" bestFit="1" customWidth="1"/>
    <col min="12553" max="12554" width="4.99609375" style="0" customWidth="1"/>
    <col min="12555" max="12555" width="1.33203125" style="0" bestFit="1" customWidth="1"/>
    <col min="12556" max="12556" width="4.99609375" style="0" customWidth="1"/>
    <col min="12557" max="12557" width="6.77734375" style="0" customWidth="1"/>
    <col min="12558" max="12558" width="1.33203125" style="0" bestFit="1" customWidth="1"/>
    <col min="12559" max="12559" width="6.77734375" style="0" customWidth="1"/>
    <col min="12560" max="12560" width="4.77734375" style="0" bestFit="1" customWidth="1"/>
    <col min="12801" max="12801" width="5.77734375" style="0" bestFit="1" customWidth="1"/>
    <col min="12802" max="12802" width="11.5546875" style="0" hidden="1" customWidth="1"/>
    <col min="12803" max="12803" width="24.5546875" style="0" customWidth="1"/>
    <col min="12804" max="12804" width="1.33203125" style="0" bestFit="1" customWidth="1"/>
    <col min="12805" max="12805" width="11.5546875" style="0" hidden="1" customWidth="1"/>
    <col min="12806" max="12806" width="25.99609375" style="0" customWidth="1"/>
    <col min="12807" max="12807" width="4.99609375" style="0" customWidth="1"/>
    <col min="12808" max="12808" width="1.33203125" style="0" bestFit="1" customWidth="1"/>
    <col min="12809" max="12810" width="4.99609375" style="0" customWidth="1"/>
    <col min="12811" max="12811" width="1.33203125" style="0" bestFit="1" customWidth="1"/>
    <col min="12812" max="12812" width="4.99609375" style="0" customWidth="1"/>
    <col min="12813" max="12813" width="6.77734375" style="0" customWidth="1"/>
    <col min="12814" max="12814" width="1.33203125" style="0" bestFit="1" customWidth="1"/>
    <col min="12815" max="12815" width="6.77734375" style="0" customWidth="1"/>
    <col min="12816" max="12816" width="4.77734375" style="0" bestFit="1" customWidth="1"/>
    <col min="13057" max="13057" width="5.77734375" style="0" bestFit="1" customWidth="1"/>
    <col min="13058" max="13058" width="11.5546875" style="0" hidden="1" customWidth="1"/>
    <col min="13059" max="13059" width="24.5546875" style="0" customWidth="1"/>
    <col min="13060" max="13060" width="1.33203125" style="0" bestFit="1" customWidth="1"/>
    <col min="13061" max="13061" width="11.5546875" style="0" hidden="1" customWidth="1"/>
    <col min="13062" max="13062" width="25.99609375" style="0" customWidth="1"/>
    <col min="13063" max="13063" width="4.99609375" style="0" customWidth="1"/>
    <col min="13064" max="13064" width="1.33203125" style="0" bestFit="1" customWidth="1"/>
    <col min="13065" max="13066" width="4.99609375" style="0" customWidth="1"/>
    <col min="13067" max="13067" width="1.33203125" style="0" bestFit="1" customWidth="1"/>
    <col min="13068" max="13068" width="4.99609375" style="0" customWidth="1"/>
    <col min="13069" max="13069" width="6.77734375" style="0" customWidth="1"/>
    <col min="13070" max="13070" width="1.33203125" style="0" bestFit="1" customWidth="1"/>
    <col min="13071" max="13071" width="6.77734375" style="0" customWidth="1"/>
    <col min="13072" max="13072" width="4.77734375" style="0" bestFit="1" customWidth="1"/>
    <col min="13313" max="13313" width="5.77734375" style="0" bestFit="1" customWidth="1"/>
    <col min="13314" max="13314" width="11.5546875" style="0" hidden="1" customWidth="1"/>
    <col min="13315" max="13315" width="24.5546875" style="0" customWidth="1"/>
    <col min="13316" max="13316" width="1.33203125" style="0" bestFit="1" customWidth="1"/>
    <col min="13317" max="13317" width="11.5546875" style="0" hidden="1" customWidth="1"/>
    <col min="13318" max="13318" width="25.99609375" style="0" customWidth="1"/>
    <col min="13319" max="13319" width="4.99609375" style="0" customWidth="1"/>
    <col min="13320" max="13320" width="1.33203125" style="0" bestFit="1" customWidth="1"/>
    <col min="13321" max="13322" width="4.99609375" style="0" customWidth="1"/>
    <col min="13323" max="13323" width="1.33203125" style="0" bestFit="1" customWidth="1"/>
    <col min="13324" max="13324" width="4.99609375" style="0" customWidth="1"/>
    <col min="13325" max="13325" width="6.77734375" style="0" customWidth="1"/>
    <col min="13326" max="13326" width="1.33203125" style="0" bestFit="1" customWidth="1"/>
    <col min="13327" max="13327" width="6.77734375" style="0" customWidth="1"/>
    <col min="13328" max="13328" width="4.77734375" style="0" bestFit="1" customWidth="1"/>
    <col min="13569" max="13569" width="5.77734375" style="0" bestFit="1" customWidth="1"/>
    <col min="13570" max="13570" width="11.5546875" style="0" hidden="1" customWidth="1"/>
    <col min="13571" max="13571" width="24.5546875" style="0" customWidth="1"/>
    <col min="13572" max="13572" width="1.33203125" style="0" bestFit="1" customWidth="1"/>
    <col min="13573" max="13573" width="11.5546875" style="0" hidden="1" customWidth="1"/>
    <col min="13574" max="13574" width="25.99609375" style="0" customWidth="1"/>
    <col min="13575" max="13575" width="4.99609375" style="0" customWidth="1"/>
    <col min="13576" max="13576" width="1.33203125" style="0" bestFit="1" customWidth="1"/>
    <col min="13577" max="13578" width="4.99609375" style="0" customWidth="1"/>
    <col min="13579" max="13579" width="1.33203125" style="0" bestFit="1" customWidth="1"/>
    <col min="13580" max="13580" width="4.99609375" style="0" customWidth="1"/>
    <col min="13581" max="13581" width="6.77734375" style="0" customWidth="1"/>
    <col min="13582" max="13582" width="1.33203125" style="0" bestFit="1" customWidth="1"/>
    <col min="13583" max="13583" width="6.77734375" style="0" customWidth="1"/>
    <col min="13584" max="13584" width="4.77734375" style="0" bestFit="1" customWidth="1"/>
    <col min="13825" max="13825" width="5.77734375" style="0" bestFit="1" customWidth="1"/>
    <col min="13826" max="13826" width="11.5546875" style="0" hidden="1" customWidth="1"/>
    <col min="13827" max="13827" width="24.5546875" style="0" customWidth="1"/>
    <col min="13828" max="13828" width="1.33203125" style="0" bestFit="1" customWidth="1"/>
    <col min="13829" max="13829" width="11.5546875" style="0" hidden="1" customWidth="1"/>
    <col min="13830" max="13830" width="25.99609375" style="0" customWidth="1"/>
    <col min="13831" max="13831" width="4.99609375" style="0" customWidth="1"/>
    <col min="13832" max="13832" width="1.33203125" style="0" bestFit="1" customWidth="1"/>
    <col min="13833" max="13834" width="4.99609375" style="0" customWidth="1"/>
    <col min="13835" max="13835" width="1.33203125" style="0" bestFit="1" customWidth="1"/>
    <col min="13836" max="13836" width="4.99609375" style="0" customWidth="1"/>
    <col min="13837" max="13837" width="6.77734375" style="0" customWidth="1"/>
    <col min="13838" max="13838" width="1.33203125" style="0" bestFit="1" customWidth="1"/>
    <col min="13839" max="13839" width="6.77734375" style="0" customWidth="1"/>
    <col min="13840" max="13840" width="4.77734375" style="0" bestFit="1" customWidth="1"/>
    <col min="14081" max="14081" width="5.77734375" style="0" bestFit="1" customWidth="1"/>
    <col min="14082" max="14082" width="11.5546875" style="0" hidden="1" customWidth="1"/>
    <col min="14083" max="14083" width="24.5546875" style="0" customWidth="1"/>
    <col min="14084" max="14084" width="1.33203125" style="0" bestFit="1" customWidth="1"/>
    <col min="14085" max="14085" width="11.5546875" style="0" hidden="1" customWidth="1"/>
    <col min="14086" max="14086" width="25.99609375" style="0" customWidth="1"/>
    <col min="14087" max="14087" width="4.99609375" style="0" customWidth="1"/>
    <col min="14088" max="14088" width="1.33203125" style="0" bestFit="1" customWidth="1"/>
    <col min="14089" max="14090" width="4.99609375" style="0" customWidth="1"/>
    <col min="14091" max="14091" width="1.33203125" style="0" bestFit="1" customWidth="1"/>
    <col min="14092" max="14092" width="4.99609375" style="0" customWidth="1"/>
    <col min="14093" max="14093" width="6.77734375" style="0" customWidth="1"/>
    <col min="14094" max="14094" width="1.33203125" style="0" bestFit="1" customWidth="1"/>
    <col min="14095" max="14095" width="6.77734375" style="0" customWidth="1"/>
    <col min="14096" max="14096" width="4.77734375" style="0" bestFit="1" customWidth="1"/>
    <col min="14337" max="14337" width="5.77734375" style="0" bestFit="1" customWidth="1"/>
    <col min="14338" max="14338" width="11.5546875" style="0" hidden="1" customWidth="1"/>
    <col min="14339" max="14339" width="24.5546875" style="0" customWidth="1"/>
    <col min="14340" max="14340" width="1.33203125" style="0" bestFit="1" customWidth="1"/>
    <col min="14341" max="14341" width="11.5546875" style="0" hidden="1" customWidth="1"/>
    <col min="14342" max="14342" width="25.99609375" style="0" customWidth="1"/>
    <col min="14343" max="14343" width="4.99609375" style="0" customWidth="1"/>
    <col min="14344" max="14344" width="1.33203125" style="0" bestFit="1" customWidth="1"/>
    <col min="14345" max="14346" width="4.99609375" style="0" customWidth="1"/>
    <col min="14347" max="14347" width="1.33203125" style="0" bestFit="1" customWidth="1"/>
    <col min="14348" max="14348" width="4.99609375" style="0" customWidth="1"/>
    <col min="14349" max="14349" width="6.77734375" style="0" customWidth="1"/>
    <col min="14350" max="14350" width="1.33203125" style="0" bestFit="1" customWidth="1"/>
    <col min="14351" max="14351" width="6.77734375" style="0" customWidth="1"/>
    <col min="14352" max="14352" width="4.77734375" style="0" bestFit="1" customWidth="1"/>
    <col min="14593" max="14593" width="5.77734375" style="0" bestFit="1" customWidth="1"/>
    <col min="14594" max="14594" width="11.5546875" style="0" hidden="1" customWidth="1"/>
    <col min="14595" max="14595" width="24.5546875" style="0" customWidth="1"/>
    <col min="14596" max="14596" width="1.33203125" style="0" bestFit="1" customWidth="1"/>
    <col min="14597" max="14597" width="11.5546875" style="0" hidden="1" customWidth="1"/>
    <col min="14598" max="14598" width="25.99609375" style="0" customWidth="1"/>
    <col min="14599" max="14599" width="4.99609375" style="0" customWidth="1"/>
    <col min="14600" max="14600" width="1.33203125" style="0" bestFit="1" customWidth="1"/>
    <col min="14601" max="14602" width="4.99609375" style="0" customWidth="1"/>
    <col min="14603" max="14603" width="1.33203125" style="0" bestFit="1" customWidth="1"/>
    <col min="14604" max="14604" width="4.99609375" style="0" customWidth="1"/>
    <col min="14605" max="14605" width="6.77734375" style="0" customWidth="1"/>
    <col min="14606" max="14606" width="1.33203125" style="0" bestFit="1" customWidth="1"/>
    <col min="14607" max="14607" width="6.77734375" style="0" customWidth="1"/>
    <col min="14608" max="14608" width="4.77734375" style="0" bestFit="1" customWidth="1"/>
    <col min="14849" max="14849" width="5.77734375" style="0" bestFit="1" customWidth="1"/>
    <col min="14850" max="14850" width="11.5546875" style="0" hidden="1" customWidth="1"/>
    <col min="14851" max="14851" width="24.5546875" style="0" customWidth="1"/>
    <col min="14852" max="14852" width="1.33203125" style="0" bestFit="1" customWidth="1"/>
    <col min="14853" max="14853" width="11.5546875" style="0" hidden="1" customWidth="1"/>
    <col min="14854" max="14854" width="25.99609375" style="0" customWidth="1"/>
    <col min="14855" max="14855" width="4.99609375" style="0" customWidth="1"/>
    <col min="14856" max="14856" width="1.33203125" style="0" bestFit="1" customWidth="1"/>
    <col min="14857" max="14858" width="4.99609375" style="0" customWidth="1"/>
    <col min="14859" max="14859" width="1.33203125" style="0" bestFit="1" customWidth="1"/>
    <col min="14860" max="14860" width="4.99609375" style="0" customWidth="1"/>
    <col min="14861" max="14861" width="6.77734375" style="0" customWidth="1"/>
    <col min="14862" max="14862" width="1.33203125" style="0" bestFit="1" customWidth="1"/>
    <col min="14863" max="14863" width="6.77734375" style="0" customWidth="1"/>
    <col min="14864" max="14864" width="4.77734375" style="0" bestFit="1" customWidth="1"/>
    <col min="15105" max="15105" width="5.77734375" style="0" bestFit="1" customWidth="1"/>
    <col min="15106" max="15106" width="11.5546875" style="0" hidden="1" customWidth="1"/>
    <col min="15107" max="15107" width="24.5546875" style="0" customWidth="1"/>
    <col min="15108" max="15108" width="1.33203125" style="0" bestFit="1" customWidth="1"/>
    <col min="15109" max="15109" width="11.5546875" style="0" hidden="1" customWidth="1"/>
    <col min="15110" max="15110" width="25.99609375" style="0" customWidth="1"/>
    <col min="15111" max="15111" width="4.99609375" style="0" customWidth="1"/>
    <col min="15112" max="15112" width="1.33203125" style="0" bestFit="1" customWidth="1"/>
    <col min="15113" max="15114" width="4.99609375" style="0" customWidth="1"/>
    <col min="15115" max="15115" width="1.33203125" style="0" bestFit="1" customWidth="1"/>
    <col min="15116" max="15116" width="4.99609375" style="0" customWidth="1"/>
    <col min="15117" max="15117" width="6.77734375" style="0" customWidth="1"/>
    <col min="15118" max="15118" width="1.33203125" style="0" bestFit="1" customWidth="1"/>
    <col min="15119" max="15119" width="6.77734375" style="0" customWidth="1"/>
    <col min="15120" max="15120" width="4.77734375" style="0" bestFit="1" customWidth="1"/>
    <col min="15361" max="15361" width="5.77734375" style="0" bestFit="1" customWidth="1"/>
    <col min="15362" max="15362" width="11.5546875" style="0" hidden="1" customWidth="1"/>
    <col min="15363" max="15363" width="24.5546875" style="0" customWidth="1"/>
    <col min="15364" max="15364" width="1.33203125" style="0" bestFit="1" customWidth="1"/>
    <col min="15365" max="15365" width="11.5546875" style="0" hidden="1" customWidth="1"/>
    <col min="15366" max="15366" width="25.99609375" style="0" customWidth="1"/>
    <col min="15367" max="15367" width="4.99609375" style="0" customWidth="1"/>
    <col min="15368" max="15368" width="1.33203125" style="0" bestFit="1" customWidth="1"/>
    <col min="15369" max="15370" width="4.99609375" style="0" customWidth="1"/>
    <col min="15371" max="15371" width="1.33203125" style="0" bestFit="1" customWidth="1"/>
    <col min="15372" max="15372" width="4.99609375" style="0" customWidth="1"/>
    <col min="15373" max="15373" width="6.77734375" style="0" customWidth="1"/>
    <col min="15374" max="15374" width="1.33203125" style="0" bestFit="1" customWidth="1"/>
    <col min="15375" max="15375" width="6.77734375" style="0" customWidth="1"/>
    <col min="15376" max="15376" width="4.77734375" style="0" bestFit="1" customWidth="1"/>
    <col min="15617" max="15617" width="5.77734375" style="0" bestFit="1" customWidth="1"/>
    <col min="15618" max="15618" width="11.5546875" style="0" hidden="1" customWidth="1"/>
    <col min="15619" max="15619" width="24.5546875" style="0" customWidth="1"/>
    <col min="15620" max="15620" width="1.33203125" style="0" bestFit="1" customWidth="1"/>
    <col min="15621" max="15621" width="11.5546875" style="0" hidden="1" customWidth="1"/>
    <col min="15622" max="15622" width="25.99609375" style="0" customWidth="1"/>
    <col min="15623" max="15623" width="4.99609375" style="0" customWidth="1"/>
    <col min="15624" max="15624" width="1.33203125" style="0" bestFit="1" customWidth="1"/>
    <col min="15625" max="15626" width="4.99609375" style="0" customWidth="1"/>
    <col min="15627" max="15627" width="1.33203125" style="0" bestFit="1" customWidth="1"/>
    <col min="15628" max="15628" width="4.99609375" style="0" customWidth="1"/>
    <col min="15629" max="15629" width="6.77734375" style="0" customWidth="1"/>
    <col min="15630" max="15630" width="1.33203125" style="0" bestFit="1" customWidth="1"/>
    <col min="15631" max="15631" width="6.77734375" style="0" customWidth="1"/>
    <col min="15632" max="15632" width="4.77734375" style="0" bestFit="1" customWidth="1"/>
    <col min="15873" max="15873" width="5.77734375" style="0" bestFit="1" customWidth="1"/>
    <col min="15874" max="15874" width="11.5546875" style="0" hidden="1" customWidth="1"/>
    <col min="15875" max="15875" width="24.5546875" style="0" customWidth="1"/>
    <col min="15876" max="15876" width="1.33203125" style="0" bestFit="1" customWidth="1"/>
    <col min="15877" max="15877" width="11.5546875" style="0" hidden="1" customWidth="1"/>
    <col min="15878" max="15878" width="25.99609375" style="0" customWidth="1"/>
    <col min="15879" max="15879" width="4.99609375" style="0" customWidth="1"/>
    <col min="15880" max="15880" width="1.33203125" style="0" bestFit="1" customWidth="1"/>
    <col min="15881" max="15882" width="4.99609375" style="0" customWidth="1"/>
    <col min="15883" max="15883" width="1.33203125" style="0" bestFit="1" customWidth="1"/>
    <col min="15884" max="15884" width="4.99609375" style="0" customWidth="1"/>
    <col min="15885" max="15885" width="6.77734375" style="0" customWidth="1"/>
    <col min="15886" max="15886" width="1.33203125" style="0" bestFit="1" customWidth="1"/>
    <col min="15887" max="15887" width="6.77734375" style="0" customWidth="1"/>
    <col min="15888" max="15888" width="4.77734375" style="0" bestFit="1" customWidth="1"/>
    <col min="16129" max="16129" width="5.77734375" style="0" bestFit="1" customWidth="1"/>
    <col min="16130" max="16130" width="11.5546875" style="0" hidden="1" customWidth="1"/>
    <col min="16131" max="16131" width="24.5546875" style="0" customWidth="1"/>
    <col min="16132" max="16132" width="1.33203125" style="0" bestFit="1" customWidth="1"/>
    <col min="16133" max="16133" width="11.5546875" style="0" hidden="1" customWidth="1"/>
    <col min="16134" max="16134" width="25.99609375" style="0" customWidth="1"/>
    <col min="16135" max="16135" width="4.99609375" style="0" customWidth="1"/>
    <col min="16136" max="16136" width="1.33203125" style="0" bestFit="1" customWidth="1"/>
    <col min="16137" max="16138" width="4.99609375" style="0" customWidth="1"/>
    <col min="16139" max="16139" width="1.33203125" style="0" bestFit="1" customWidth="1"/>
    <col min="16140" max="16140" width="4.99609375" style="0" customWidth="1"/>
    <col min="16141" max="16141" width="6.77734375" style="0" customWidth="1"/>
    <col min="16142" max="16142" width="1.33203125" style="0" bestFit="1" customWidth="1"/>
    <col min="16143" max="16143" width="6.77734375" style="0" customWidth="1"/>
    <col min="16144" max="16144" width="4.77734375" style="0" bestFit="1" customWidth="1"/>
  </cols>
  <sheetData>
    <row r="1" spans="1:16" ht="24" customHeight="1">
      <c r="A1" s="216" t="s">
        <v>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s="132" customFormat="1" ht="1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s="132" customFormat="1" ht="24" customHeight="1" thickBot="1">
      <c r="A3" s="39" t="s">
        <v>92</v>
      </c>
      <c r="B3" s="133"/>
      <c r="C3" s="112"/>
      <c r="D3" s="113"/>
      <c r="E3" s="133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9" t="s">
        <v>40</v>
      </c>
    </row>
    <row r="4" spans="1:16" s="132" customFormat="1" ht="24" customHeight="1" thickBot="1">
      <c r="A4" s="134" t="s">
        <v>0</v>
      </c>
      <c r="B4" s="133"/>
      <c r="C4" s="135" t="s">
        <v>1</v>
      </c>
      <c r="D4" s="136"/>
      <c r="E4" s="133"/>
      <c r="F4" s="137" t="s">
        <v>1</v>
      </c>
      <c r="G4" s="138" t="s">
        <v>2</v>
      </c>
      <c r="H4" s="136"/>
      <c r="I4" s="139" t="s">
        <v>2</v>
      </c>
      <c r="J4" s="138" t="s">
        <v>3</v>
      </c>
      <c r="K4" s="136"/>
      <c r="L4" s="139" t="s">
        <v>3</v>
      </c>
      <c r="M4" s="138" t="s">
        <v>4</v>
      </c>
      <c r="N4" s="136"/>
      <c r="O4" s="139" t="s">
        <v>4</v>
      </c>
      <c r="P4" s="140" t="s">
        <v>5</v>
      </c>
    </row>
    <row r="5" spans="1:16" s="132" customFormat="1" ht="24" customHeight="1" thickBot="1">
      <c r="A5" s="14" t="s">
        <v>41</v>
      </c>
      <c r="B5" s="15">
        <v>49</v>
      </c>
      <c r="C5" s="215" t="s">
        <v>84</v>
      </c>
      <c r="D5" s="148" t="s">
        <v>7</v>
      </c>
      <c r="E5" s="147">
        <v>53</v>
      </c>
      <c r="F5" s="149" t="s">
        <v>57</v>
      </c>
      <c r="G5" s="168">
        <f>Frauen_Viertelfinale!I3</f>
        <v>0</v>
      </c>
      <c r="H5" s="170" t="s">
        <v>8</v>
      </c>
      <c r="I5" s="168">
        <f>Frauen_Viertelfinale!K3</f>
        <v>0</v>
      </c>
      <c r="J5" s="142"/>
      <c r="K5" s="141" t="s">
        <v>8</v>
      </c>
      <c r="L5" s="143"/>
      <c r="M5" s="144"/>
      <c r="N5" s="141" t="s">
        <v>8</v>
      </c>
      <c r="O5" s="145"/>
      <c r="P5" s="181"/>
    </row>
    <row r="6" spans="1:16" s="132" customFormat="1" ht="24" customHeight="1" thickBot="1">
      <c r="A6" s="14" t="s">
        <v>42</v>
      </c>
      <c r="B6" s="15">
        <v>54</v>
      </c>
      <c r="C6" s="149" t="s">
        <v>79</v>
      </c>
      <c r="D6" s="148" t="s">
        <v>7</v>
      </c>
      <c r="E6" s="147">
        <v>50</v>
      </c>
      <c r="F6" s="149" t="s">
        <v>85</v>
      </c>
      <c r="G6" s="168">
        <f>Frauen_Viertelfinale!I4</f>
        <v>0</v>
      </c>
      <c r="H6" s="170" t="s">
        <v>8</v>
      </c>
      <c r="I6" s="168">
        <f>Frauen_Viertelfinale!K4</f>
        <v>0</v>
      </c>
      <c r="J6" s="142"/>
      <c r="K6" s="141" t="s">
        <v>8</v>
      </c>
      <c r="L6" s="143"/>
      <c r="M6" s="144"/>
      <c r="N6" s="141" t="s">
        <v>8</v>
      </c>
      <c r="O6" s="145"/>
      <c r="P6" s="146"/>
    </row>
    <row r="7" spans="1:16" s="132" customFormat="1" ht="24" customHeight="1" thickBot="1">
      <c r="A7" s="14" t="s">
        <v>43</v>
      </c>
      <c r="B7" s="15">
        <v>51</v>
      </c>
      <c r="C7" s="149" t="s">
        <v>86</v>
      </c>
      <c r="D7" s="148" t="s">
        <v>7</v>
      </c>
      <c r="E7" s="147">
        <v>55</v>
      </c>
      <c r="F7" s="149" t="s">
        <v>82</v>
      </c>
      <c r="G7" s="168">
        <f>Frauen_Viertelfinale!I5</f>
        <v>0</v>
      </c>
      <c r="H7" s="170" t="s">
        <v>8</v>
      </c>
      <c r="I7" s="168">
        <f>Frauen_Viertelfinale!K5</f>
        <v>0</v>
      </c>
      <c r="J7" s="142"/>
      <c r="K7" s="141" t="s">
        <v>8</v>
      </c>
      <c r="L7" s="143"/>
      <c r="M7" s="144"/>
      <c r="N7" s="141" t="s">
        <v>8</v>
      </c>
      <c r="O7" s="145"/>
      <c r="P7" s="146"/>
    </row>
    <row r="8" spans="1:16" s="132" customFormat="1" ht="24" customHeight="1" thickBot="1">
      <c r="A8" s="14" t="s">
        <v>44</v>
      </c>
      <c r="B8" s="15"/>
      <c r="C8" s="149" t="s">
        <v>87</v>
      </c>
      <c r="D8" s="148" t="s">
        <v>7</v>
      </c>
      <c r="E8" s="147"/>
      <c r="F8" s="215" t="s">
        <v>77</v>
      </c>
      <c r="G8" s="168">
        <v>2</v>
      </c>
      <c r="H8" s="170" t="s">
        <v>8</v>
      </c>
      <c r="I8" s="168">
        <v>4</v>
      </c>
      <c r="J8" s="142">
        <v>8</v>
      </c>
      <c r="K8" s="141" t="s">
        <v>8</v>
      </c>
      <c r="L8" s="143">
        <v>8</v>
      </c>
      <c r="M8" s="144">
        <v>1880</v>
      </c>
      <c r="N8" s="141" t="s">
        <v>8</v>
      </c>
      <c r="O8" s="145">
        <v>1955</v>
      </c>
      <c r="P8" s="146"/>
    </row>
    <row r="9" spans="1:16" s="132" customFormat="1" ht="24" customHeight="1" thickBot="1">
      <c r="A9" s="14" t="s">
        <v>45</v>
      </c>
      <c r="B9" s="15"/>
      <c r="C9" s="215" t="s">
        <v>88</v>
      </c>
      <c r="D9" s="148" t="s">
        <v>7</v>
      </c>
      <c r="E9" s="147"/>
      <c r="F9" s="149" t="s">
        <v>57</v>
      </c>
      <c r="G9" s="168">
        <f>Frauen_Viertelfinale!I7</f>
        <v>0</v>
      </c>
      <c r="H9" s="170" t="s">
        <v>8</v>
      </c>
      <c r="I9" s="168">
        <f>Frauen_Viertelfinale!K7</f>
        <v>0</v>
      </c>
      <c r="J9" s="142"/>
      <c r="K9" s="141" t="s">
        <v>8</v>
      </c>
      <c r="L9" s="143"/>
      <c r="M9" s="144"/>
      <c r="N9" s="141" t="s">
        <v>8</v>
      </c>
      <c r="O9" s="145"/>
      <c r="P9" s="146"/>
    </row>
    <row r="10" spans="1:16" s="132" customFormat="1" ht="24" customHeight="1" thickBot="1">
      <c r="A10" s="14" t="s">
        <v>46</v>
      </c>
      <c r="B10" s="15"/>
      <c r="C10" s="215" t="s">
        <v>78</v>
      </c>
      <c r="D10" s="148" t="s">
        <v>7</v>
      </c>
      <c r="E10" s="147"/>
      <c r="F10" s="149" t="s">
        <v>57</v>
      </c>
      <c r="G10" s="168">
        <f>Frauen_Viertelfinale!I8</f>
        <v>0</v>
      </c>
      <c r="H10" s="170" t="s">
        <v>8</v>
      </c>
      <c r="I10" s="168">
        <f>Frauen_Viertelfinale!K8</f>
        <v>0</v>
      </c>
      <c r="J10" s="142"/>
      <c r="K10" s="141" t="s">
        <v>8</v>
      </c>
      <c r="L10" s="143"/>
      <c r="M10" s="144"/>
      <c r="N10" s="141" t="s">
        <v>8</v>
      </c>
      <c r="O10" s="145"/>
      <c r="P10" s="146"/>
    </row>
    <row r="11" spans="1:16" s="132" customFormat="1" ht="24" customHeight="1" thickBot="1">
      <c r="A11" s="14" t="s">
        <v>47</v>
      </c>
      <c r="B11" s="15"/>
      <c r="C11" s="215" t="s">
        <v>90</v>
      </c>
      <c r="D11" s="148" t="s">
        <v>7</v>
      </c>
      <c r="E11" s="147"/>
      <c r="F11" s="149" t="s">
        <v>57</v>
      </c>
      <c r="G11" s="168">
        <f>Frauen_Viertelfinale!I9</f>
        <v>0</v>
      </c>
      <c r="H11" s="170" t="s">
        <v>8</v>
      </c>
      <c r="I11" s="168">
        <f>Frauen_Viertelfinale!K9</f>
        <v>0</v>
      </c>
      <c r="J11" s="142"/>
      <c r="K11" s="141" t="s">
        <v>8</v>
      </c>
      <c r="L11" s="143"/>
      <c r="M11" s="144"/>
      <c r="N11" s="141" t="s">
        <v>8</v>
      </c>
      <c r="O11" s="145"/>
      <c r="P11" s="146"/>
    </row>
    <row r="12" spans="1:16" s="132" customFormat="1" ht="24" customHeight="1" thickBot="1">
      <c r="A12" s="14" t="s">
        <v>48</v>
      </c>
      <c r="B12" s="15"/>
      <c r="C12" s="149" t="s">
        <v>89</v>
      </c>
      <c r="D12" s="148" t="s">
        <v>7</v>
      </c>
      <c r="E12" s="147"/>
      <c r="F12" s="149" t="s">
        <v>91</v>
      </c>
      <c r="G12" s="168">
        <f>Frauen_Viertelfinale!I10</f>
        <v>0</v>
      </c>
      <c r="H12" s="170" t="s">
        <v>8</v>
      </c>
      <c r="I12" s="168">
        <f>Frauen_Viertelfinale!K10</f>
        <v>0</v>
      </c>
      <c r="J12" s="142"/>
      <c r="K12" s="141" t="s">
        <v>8</v>
      </c>
      <c r="L12" s="143"/>
      <c r="M12" s="144"/>
      <c r="N12" s="141" t="s">
        <v>8</v>
      </c>
      <c r="O12" s="145"/>
      <c r="P12" s="146"/>
    </row>
    <row r="13" spans="1:16" ht="15">
      <c r="A13" s="2"/>
      <c r="B13" s="2"/>
      <c r="C13" s="184"/>
      <c r="D13" s="147"/>
      <c r="E13" s="184"/>
      <c r="F13" s="184"/>
      <c r="G13" s="2"/>
      <c r="H13" s="2"/>
      <c r="I13" s="2"/>
      <c r="J13" s="2"/>
      <c r="K13" s="2"/>
      <c r="L13" s="2"/>
      <c r="M13" s="2"/>
      <c r="N13" s="2"/>
      <c r="O13" s="2"/>
      <c r="P13" s="15"/>
    </row>
    <row r="14" spans="1:16" s="13" customFormat="1" ht="30" customHeight="1" thickBot="1">
      <c r="A14" s="39" t="s">
        <v>54</v>
      </c>
      <c r="B14" s="2"/>
      <c r="C14" s="185"/>
      <c r="D14" s="186"/>
      <c r="E14" s="184"/>
      <c r="F14" s="185"/>
      <c r="G14" s="1"/>
      <c r="H14" s="1"/>
      <c r="I14" s="1"/>
      <c r="J14" s="1"/>
      <c r="K14" s="1"/>
      <c r="L14" s="1"/>
      <c r="M14" s="1"/>
      <c r="N14" s="1"/>
      <c r="O14" s="1"/>
      <c r="P14" s="109" t="s">
        <v>40</v>
      </c>
    </row>
    <row r="15" spans="1:16" s="13" customFormat="1" ht="24.95" customHeight="1" thickBot="1">
      <c r="A15" s="6" t="s">
        <v>0</v>
      </c>
      <c r="B15" s="2"/>
      <c r="C15" s="187" t="s">
        <v>1</v>
      </c>
      <c r="D15" s="188"/>
      <c r="E15" s="184"/>
      <c r="F15" s="189" t="s">
        <v>1</v>
      </c>
      <c r="G15" s="10" t="s">
        <v>2</v>
      </c>
      <c r="H15" s="8"/>
      <c r="I15" s="11" t="s">
        <v>2</v>
      </c>
      <c r="J15" s="10" t="s">
        <v>3</v>
      </c>
      <c r="K15" s="8"/>
      <c r="L15" s="11" t="s">
        <v>3</v>
      </c>
      <c r="M15" s="10" t="s">
        <v>4</v>
      </c>
      <c r="N15" s="8"/>
      <c r="O15" s="11" t="s">
        <v>4</v>
      </c>
      <c r="P15" s="12" t="s">
        <v>5</v>
      </c>
    </row>
    <row r="16" spans="1:17" s="13" customFormat="1" ht="24.95" customHeight="1" thickBot="1">
      <c r="A16" s="14" t="s">
        <v>16</v>
      </c>
      <c r="B16" s="15">
        <v>49</v>
      </c>
      <c r="C16" s="149"/>
      <c r="D16" s="148" t="s">
        <v>7</v>
      </c>
      <c r="E16" s="147">
        <v>53</v>
      </c>
      <c r="F16" s="183"/>
      <c r="G16" s="168">
        <f>Frauen_Halbfinale!I3</f>
        <v>0</v>
      </c>
      <c r="H16" s="170" t="s">
        <v>8</v>
      </c>
      <c r="I16" s="169">
        <f>Frauen_Halbfinale!K3</f>
        <v>0</v>
      </c>
      <c r="J16" s="17" t="str">
        <f>Frauen_Halbfinale!M3</f>
        <v/>
      </c>
      <c r="K16" s="16" t="str">
        <f>Frauen_Halbfinale!N3</f>
        <v>:</v>
      </c>
      <c r="L16" s="18" t="str">
        <f>Frauen_Halbfinale!O3</f>
        <v/>
      </c>
      <c r="M16" s="19" t="str">
        <f>Frauen_Halbfinale!P3</f>
        <v/>
      </c>
      <c r="N16" s="16" t="str">
        <f>Frauen_Halbfinale!Q3</f>
        <v>:</v>
      </c>
      <c r="O16" s="20" t="str">
        <f>Frauen_Halbfinale!R3</f>
        <v/>
      </c>
      <c r="P16" s="21"/>
      <c r="Q16" s="46"/>
    </row>
    <row r="17" spans="1:17" s="13" customFormat="1" ht="24.95" customHeight="1" thickBot="1">
      <c r="A17" s="14" t="s">
        <v>17</v>
      </c>
      <c r="B17" s="15">
        <v>54</v>
      </c>
      <c r="C17" s="183"/>
      <c r="D17" s="148" t="s">
        <v>7</v>
      </c>
      <c r="E17" s="147">
        <v>50</v>
      </c>
      <c r="F17" s="149"/>
      <c r="G17" s="168">
        <f>Frauen_Halbfinale!I4</f>
        <v>0</v>
      </c>
      <c r="H17" s="170" t="s">
        <v>8</v>
      </c>
      <c r="I17" s="169">
        <f>Frauen_Halbfinale!K4</f>
        <v>0</v>
      </c>
      <c r="J17" s="17" t="str">
        <f>Frauen_Halbfinale!M4</f>
        <v/>
      </c>
      <c r="K17" s="16" t="str">
        <f>Frauen_Halbfinale!N4</f>
        <v>:</v>
      </c>
      <c r="L17" s="18" t="str">
        <f>Frauen_Halbfinale!O4</f>
        <v/>
      </c>
      <c r="M17" s="19" t="str">
        <f>Frauen_Halbfinale!P4</f>
        <v/>
      </c>
      <c r="N17" s="16" t="str">
        <f>Frauen_Halbfinale!Q4</f>
        <v>:</v>
      </c>
      <c r="O17" s="20" t="str">
        <f>Frauen_Halbfinale!R4</f>
        <v/>
      </c>
      <c r="P17" s="21"/>
      <c r="Q17" s="46"/>
    </row>
    <row r="18" spans="1:17" s="13" customFormat="1" ht="24.95" customHeight="1" thickBot="1">
      <c r="A18" s="14" t="s">
        <v>18</v>
      </c>
      <c r="B18" s="15">
        <v>51</v>
      </c>
      <c r="C18" s="149"/>
      <c r="D18" s="148" t="s">
        <v>7</v>
      </c>
      <c r="E18" s="147">
        <v>55</v>
      </c>
      <c r="F18" s="183"/>
      <c r="G18" s="168">
        <f>Frauen_Halbfinale!I5</f>
        <v>0</v>
      </c>
      <c r="H18" s="170" t="s">
        <v>8</v>
      </c>
      <c r="I18" s="169">
        <f>Frauen_Halbfinale!K5</f>
        <v>0</v>
      </c>
      <c r="J18" s="17" t="str">
        <f>Frauen_Halbfinale!M5</f>
        <v/>
      </c>
      <c r="K18" s="16" t="str">
        <f>Frauen_Halbfinale!N5</f>
        <v>:</v>
      </c>
      <c r="L18" s="18" t="str">
        <f>Frauen_Halbfinale!O5</f>
        <v/>
      </c>
      <c r="M18" s="19" t="str">
        <f>Frauen_Halbfinale!P5</f>
        <v/>
      </c>
      <c r="N18" s="16" t="str">
        <f>Frauen_Halbfinale!Q5</f>
        <v>:</v>
      </c>
      <c r="O18" s="20" t="str">
        <f>Frauen_Halbfinale!R5</f>
        <v/>
      </c>
      <c r="P18" s="21"/>
      <c r="Q18" s="46"/>
    </row>
    <row r="19" spans="1:17" s="13" customFormat="1" ht="24.95" customHeight="1" thickBot="1">
      <c r="A19" s="14" t="s">
        <v>19</v>
      </c>
      <c r="B19" s="15">
        <v>52</v>
      </c>
      <c r="C19" s="187"/>
      <c r="D19" s="148" t="s">
        <v>7</v>
      </c>
      <c r="E19" s="147">
        <v>56</v>
      </c>
      <c r="F19" s="149"/>
      <c r="G19" s="168">
        <f>Frauen_Halbfinale!I6</f>
        <v>0</v>
      </c>
      <c r="H19" s="170" t="s">
        <v>8</v>
      </c>
      <c r="I19" s="169">
        <f>Frauen_Halbfinale!K6</f>
        <v>0</v>
      </c>
      <c r="J19" s="17" t="str">
        <f>Frauen_Halbfinale!M6</f>
        <v/>
      </c>
      <c r="K19" s="16" t="str">
        <f>Frauen_Halbfinale!N6</f>
        <v>:</v>
      </c>
      <c r="L19" s="18" t="str">
        <f>Frauen_Halbfinale!O6</f>
        <v/>
      </c>
      <c r="M19" s="19" t="str">
        <f>Frauen_Halbfinale!P6</f>
        <v/>
      </c>
      <c r="N19" s="16" t="str">
        <f>Frauen_Halbfinale!Q6</f>
        <v>:</v>
      </c>
      <c r="O19" s="20" t="str">
        <f>Frauen_Halbfinale!R6</f>
        <v/>
      </c>
      <c r="P19" s="21"/>
      <c r="Q19" s="46"/>
    </row>
    <row r="20" spans="1:16" ht="15">
      <c r="A20" s="2"/>
      <c r="B20" s="2"/>
      <c r="C20" s="2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5"/>
    </row>
    <row r="21" spans="1:16" s="13" customFormat="1" ht="30" customHeight="1" thickBot="1">
      <c r="A21" s="40" t="s">
        <v>53</v>
      </c>
      <c r="B21" s="2"/>
      <c r="C21" s="1"/>
      <c r="D21" s="3"/>
      <c r="E21" s="2"/>
      <c r="F21" s="24"/>
      <c r="G21" s="25"/>
      <c r="H21" s="1"/>
      <c r="I21" s="1"/>
      <c r="J21" s="1"/>
      <c r="K21" s="1"/>
      <c r="L21" s="1"/>
      <c r="M21" s="1"/>
      <c r="N21" s="1"/>
      <c r="O21" s="1"/>
      <c r="P21" s="4"/>
    </row>
    <row r="22" spans="1:16" s="13" customFormat="1" ht="24.95" customHeight="1" thickBot="1">
      <c r="A22" s="26" t="s">
        <v>0</v>
      </c>
      <c r="B22" s="2"/>
      <c r="C22" s="233" t="s">
        <v>1</v>
      </c>
      <c r="D22" s="234"/>
      <c r="E22" s="234"/>
      <c r="F22" s="235"/>
      <c r="G22" s="233" t="s">
        <v>3</v>
      </c>
      <c r="H22" s="234"/>
      <c r="I22" s="235"/>
      <c r="J22" s="233" t="s">
        <v>4</v>
      </c>
      <c r="K22" s="234"/>
      <c r="L22" s="235"/>
      <c r="M22" s="27" t="s">
        <v>5</v>
      </c>
      <c r="N22" s="173"/>
      <c r="O22" s="174"/>
      <c r="P22" s="175"/>
    </row>
    <row r="23" spans="1:16" s="13" customFormat="1" ht="24.95" customHeight="1" thickBot="1">
      <c r="A23" s="31" t="s">
        <v>20</v>
      </c>
      <c r="B23" s="15">
        <v>57</v>
      </c>
      <c r="C23" s="220"/>
      <c r="D23" s="221"/>
      <c r="E23" s="221"/>
      <c r="F23" s="222"/>
      <c r="G23" s="217"/>
      <c r="H23" s="218"/>
      <c r="I23" s="219"/>
      <c r="J23" s="217"/>
      <c r="K23" s="218"/>
      <c r="L23" s="219"/>
      <c r="M23" s="171"/>
      <c r="N23" s="176"/>
      <c r="O23" s="24"/>
      <c r="P23" s="177"/>
    </row>
    <row r="24" spans="1:16" s="13" customFormat="1" ht="24.95" customHeight="1" thickBot="1">
      <c r="A24" s="33"/>
      <c r="B24" s="15">
        <v>58</v>
      </c>
      <c r="C24" s="220"/>
      <c r="D24" s="221"/>
      <c r="E24" s="221"/>
      <c r="F24" s="222"/>
      <c r="G24" s="217"/>
      <c r="H24" s="218"/>
      <c r="I24" s="219"/>
      <c r="J24" s="217"/>
      <c r="K24" s="218"/>
      <c r="L24" s="219"/>
      <c r="M24" s="171"/>
      <c r="N24" s="176"/>
      <c r="O24" s="24"/>
      <c r="P24" s="177"/>
    </row>
    <row r="25" spans="1:16" s="13" customFormat="1" ht="24.95" customHeight="1" thickBot="1">
      <c r="A25" s="33"/>
      <c r="B25" s="15">
        <v>59</v>
      </c>
      <c r="C25" s="230"/>
      <c r="D25" s="231"/>
      <c r="E25" s="231"/>
      <c r="F25" s="232"/>
      <c r="G25" s="217"/>
      <c r="H25" s="218"/>
      <c r="I25" s="219"/>
      <c r="J25" s="223"/>
      <c r="K25" s="224"/>
      <c r="L25" s="225"/>
      <c r="M25" s="172"/>
      <c r="N25" s="178"/>
      <c r="O25" s="179"/>
      <c r="P25" s="177"/>
    </row>
    <row r="26" spans="1:16" s="13" customFormat="1" ht="24.95" customHeight="1" thickBot="1">
      <c r="A26" s="34"/>
      <c r="B26" s="15">
        <v>60</v>
      </c>
      <c r="C26" s="220"/>
      <c r="D26" s="221"/>
      <c r="E26" s="221"/>
      <c r="F26" s="222"/>
      <c r="G26" s="217"/>
      <c r="H26" s="218"/>
      <c r="I26" s="219"/>
      <c r="J26" s="217"/>
      <c r="K26" s="218"/>
      <c r="L26" s="219"/>
      <c r="M26" s="171"/>
      <c r="N26" s="176"/>
      <c r="O26" s="24"/>
      <c r="P26" s="177"/>
    </row>
    <row r="27" spans="1:16" ht="13.9" customHeight="1">
      <c r="A27" s="2"/>
      <c r="B27" s="2"/>
      <c r="C27" s="2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5"/>
    </row>
    <row r="28" spans="1:16" ht="13.9" customHeight="1">
      <c r="A28" s="2" t="s">
        <v>37</v>
      </c>
      <c r="B28" s="2"/>
      <c r="C28" s="2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5"/>
    </row>
    <row r="30" ht="18">
      <c r="A30" s="180" t="s">
        <v>94</v>
      </c>
    </row>
    <row r="36" ht="10.15" customHeight="1"/>
    <row r="37" ht="10.15" customHeight="1"/>
    <row r="45" ht="10.15" customHeight="1"/>
    <row r="46" ht="10.15" customHeight="1"/>
  </sheetData>
  <mergeCells count="16">
    <mergeCell ref="J26:L26"/>
    <mergeCell ref="A1:P1"/>
    <mergeCell ref="J23:L23"/>
    <mergeCell ref="J24:L24"/>
    <mergeCell ref="J25:L25"/>
    <mergeCell ref="G22:I22"/>
    <mergeCell ref="J22:L22"/>
    <mergeCell ref="G23:I23"/>
    <mergeCell ref="G24:I24"/>
    <mergeCell ref="G25:I25"/>
    <mergeCell ref="G26:I26"/>
    <mergeCell ref="C26:F26"/>
    <mergeCell ref="C25:F25"/>
    <mergeCell ref="C24:F24"/>
    <mergeCell ref="C23:F23"/>
    <mergeCell ref="C22:F22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0"/>
  <sheetViews>
    <sheetView workbookViewId="0" topLeftCell="A1">
      <selection activeCell="I3" sqref="I3"/>
    </sheetView>
  </sheetViews>
  <sheetFormatPr defaultColWidth="11.5546875" defaultRowHeight="15"/>
  <cols>
    <col min="1" max="1" width="1.33203125" style="65" customWidth="1"/>
    <col min="2" max="2" width="2.77734375" style="198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198" customWidth="1"/>
    <col min="7" max="7" width="6.77734375" style="198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198" customWidth="1"/>
    <col min="20" max="20" width="1.33203125" style="198" customWidth="1"/>
    <col min="21" max="260" width="11.5546875" style="65" customWidth="1"/>
    <col min="261" max="261" width="5.77734375" style="65" bestFit="1" customWidth="1"/>
    <col min="262" max="262" width="11.5546875" style="65" hidden="1" customWidth="1"/>
    <col min="263" max="263" width="24.5546875" style="65" customWidth="1"/>
    <col min="264" max="264" width="1.33203125" style="65" bestFit="1" customWidth="1"/>
    <col min="265" max="265" width="11.5546875" style="65" hidden="1" customWidth="1"/>
    <col min="266" max="266" width="24.5546875" style="65" customWidth="1"/>
    <col min="267" max="267" width="4.99609375" style="65" customWidth="1"/>
    <col min="268" max="268" width="1.33203125" style="65" bestFit="1" customWidth="1"/>
    <col min="269" max="270" width="4.99609375" style="65" customWidth="1"/>
    <col min="271" max="271" width="1.33203125" style="65" bestFit="1" customWidth="1"/>
    <col min="272" max="272" width="4.9960937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 customWidth="1"/>
    <col min="517" max="517" width="5.77734375" style="65" bestFit="1" customWidth="1"/>
    <col min="518" max="518" width="11.5546875" style="65" hidden="1" customWidth="1"/>
    <col min="519" max="519" width="24.5546875" style="65" customWidth="1"/>
    <col min="520" max="520" width="1.33203125" style="65" bestFit="1" customWidth="1"/>
    <col min="521" max="521" width="11.5546875" style="65" hidden="1" customWidth="1"/>
    <col min="522" max="522" width="24.5546875" style="65" customWidth="1"/>
    <col min="523" max="523" width="4.99609375" style="65" customWidth="1"/>
    <col min="524" max="524" width="1.33203125" style="65" bestFit="1" customWidth="1"/>
    <col min="525" max="526" width="4.99609375" style="65" customWidth="1"/>
    <col min="527" max="527" width="1.33203125" style="65" bestFit="1" customWidth="1"/>
    <col min="528" max="528" width="4.9960937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 customWidth="1"/>
    <col min="773" max="773" width="5.77734375" style="65" bestFit="1" customWidth="1"/>
    <col min="774" max="774" width="11.5546875" style="65" hidden="1" customWidth="1"/>
    <col min="775" max="775" width="24.5546875" style="65" customWidth="1"/>
    <col min="776" max="776" width="1.33203125" style="65" bestFit="1" customWidth="1"/>
    <col min="777" max="777" width="11.5546875" style="65" hidden="1" customWidth="1"/>
    <col min="778" max="778" width="24.5546875" style="65" customWidth="1"/>
    <col min="779" max="779" width="4.99609375" style="65" customWidth="1"/>
    <col min="780" max="780" width="1.33203125" style="65" bestFit="1" customWidth="1"/>
    <col min="781" max="782" width="4.99609375" style="65" customWidth="1"/>
    <col min="783" max="783" width="1.33203125" style="65" bestFit="1" customWidth="1"/>
    <col min="784" max="784" width="4.9960937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 customWidth="1"/>
    <col min="1029" max="1029" width="5.77734375" style="65" bestFit="1" customWidth="1"/>
    <col min="1030" max="1030" width="11.5546875" style="65" hidden="1" customWidth="1"/>
    <col min="1031" max="1031" width="24.5546875" style="65" customWidth="1"/>
    <col min="1032" max="1032" width="1.33203125" style="65" bestFit="1" customWidth="1"/>
    <col min="1033" max="1033" width="11.5546875" style="65" hidden="1" customWidth="1"/>
    <col min="1034" max="1034" width="24.5546875" style="65" customWidth="1"/>
    <col min="1035" max="1035" width="4.99609375" style="65" customWidth="1"/>
    <col min="1036" max="1036" width="1.33203125" style="65" bestFit="1" customWidth="1"/>
    <col min="1037" max="1038" width="4.99609375" style="65" customWidth="1"/>
    <col min="1039" max="1039" width="1.33203125" style="65" bestFit="1" customWidth="1"/>
    <col min="1040" max="1040" width="4.9960937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 customWidth="1"/>
    <col min="1285" max="1285" width="5.77734375" style="65" bestFit="1" customWidth="1"/>
    <col min="1286" max="1286" width="11.5546875" style="65" hidden="1" customWidth="1"/>
    <col min="1287" max="1287" width="24.5546875" style="65" customWidth="1"/>
    <col min="1288" max="1288" width="1.33203125" style="65" bestFit="1" customWidth="1"/>
    <col min="1289" max="1289" width="11.5546875" style="65" hidden="1" customWidth="1"/>
    <col min="1290" max="1290" width="24.5546875" style="65" customWidth="1"/>
    <col min="1291" max="1291" width="4.99609375" style="65" customWidth="1"/>
    <col min="1292" max="1292" width="1.33203125" style="65" bestFit="1" customWidth="1"/>
    <col min="1293" max="1294" width="4.99609375" style="65" customWidth="1"/>
    <col min="1295" max="1295" width="1.33203125" style="65" bestFit="1" customWidth="1"/>
    <col min="1296" max="1296" width="4.9960937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 customWidth="1"/>
    <col min="1541" max="1541" width="5.77734375" style="65" bestFit="1" customWidth="1"/>
    <col min="1542" max="1542" width="11.5546875" style="65" hidden="1" customWidth="1"/>
    <col min="1543" max="1543" width="24.5546875" style="65" customWidth="1"/>
    <col min="1544" max="1544" width="1.33203125" style="65" bestFit="1" customWidth="1"/>
    <col min="1545" max="1545" width="11.5546875" style="65" hidden="1" customWidth="1"/>
    <col min="1546" max="1546" width="24.5546875" style="65" customWidth="1"/>
    <col min="1547" max="1547" width="4.99609375" style="65" customWidth="1"/>
    <col min="1548" max="1548" width="1.33203125" style="65" bestFit="1" customWidth="1"/>
    <col min="1549" max="1550" width="4.99609375" style="65" customWidth="1"/>
    <col min="1551" max="1551" width="1.33203125" style="65" bestFit="1" customWidth="1"/>
    <col min="1552" max="1552" width="4.9960937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 customWidth="1"/>
    <col min="1797" max="1797" width="5.77734375" style="65" bestFit="1" customWidth="1"/>
    <col min="1798" max="1798" width="11.5546875" style="65" hidden="1" customWidth="1"/>
    <col min="1799" max="1799" width="24.5546875" style="65" customWidth="1"/>
    <col min="1800" max="1800" width="1.33203125" style="65" bestFit="1" customWidth="1"/>
    <col min="1801" max="1801" width="11.5546875" style="65" hidden="1" customWidth="1"/>
    <col min="1802" max="1802" width="24.5546875" style="65" customWidth="1"/>
    <col min="1803" max="1803" width="4.99609375" style="65" customWidth="1"/>
    <col min="1804" max="1804" width="1.33203125" style="65" bestFit="1" customWidth="1"/>
    <col min="1805" max="1806" width="4.99609375" style="65" customWidth="1"/>
    <col min="1807" max="1807" width="1.33203125" style="65" bestFit="1" customWidth="1"/>
    <col min="1808" max="1808" width="4.9960937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 customWidth="1"/>
    <col min="2053" max="2053" width="5.77734375" style="65" bestFit="1" customWidth="1"/>
    <col min="2054" max="2054" width="11.5546875" style="65" hidden="1" customWidth="1"/>
    <col min="2055" max="2055" width="24.5546875" style="65" customWidth="1"/>
    <col min="2056" max="2056" width="1.33203125" style="65" bestFit="1" customWidth="1"/>
    <col min="2057" max="2057" width="11.5546875" style="65" hidden="1" customWidth="1"/>
    <col min="2058" max="2058" width="24.5546875" style="65" customWidth="1"/>
    <col min="2059" max="2059" width="4.99609375" style="65" customWidth="1"/>
    <col min="2060" max="2060" width="1.33203125" style="65" bestFit="1" customWidth="1"/>
    <col min="2061" max="2062" width="4.99609375" style="65" customWidth="1"/>
    <col min="2063" max="2063" width="1.33203125" style="65" bestFit="1" customWidth="1"/>
    <col min="2064" max="2064" width="4.9960937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 customWidth="1"/>
    <col min="2309" max="2309" width="5.77734375" style="65" bestFit="1" customWidth="1"/>
    <col min="2310" max="2310" width="11.5546875" style="65" hidden="1" customWidth="1"/>
    <col min="2311" max="2311" width="24.5546875" style="65" customWidth="1"/>
    <col min="2312" max="2312" width="1.33203125" style="65" bestFit="1" customWidth="1"/>
    <col min="2313" max="2313" width="11.5546875" style="65" hidden="1" customWidth="1"/>
    <col min="2314" max="2314" width="24.5546875" style="65" customWidth="1"/>
    <col min="2315" max="2315" width="4.99609375" style="65" customWidth="1"/>
    <col min="2316" max="2316" width="1.33203125" style="65" bestFit="1" customWidth="1"/>
    <col min="2317" max="2318" width="4.99609375" style="65" customWidth="1"/>
    <col min="2319" max="2319" width="1.33203125" style="65" bestFit="1" customWidth="1"/>
    <col min="2320" max="2320" width="4.9960937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 customWidth="1"/>
    <col min="2565" max="2565" width="5.77734375" style="65" bestFit="1" customWidth="1"/>
    <col min="2566" max="2566" width="11.5546875" style="65" hidden="1" customWidth="1"/>
    <col min="2567" max="2567" width="24.5546875" style="65" customWidth="1"/>
    <col min="2568" max="2568" width="1.33203125" style="65" bestFit="1" customWidth="1"/>
    <col min="2569" max="2569" width="11.5546875" style="65" hidden="1" customWidth="1"/>
    <col min="2570" max="2570" width="24.5546875" style="65" customWidth="1"/>
    <col min="2571" max="2571" width="4.99609375" style="65" customWidth="1"/>
    <col min="2572" max="2572" width="1.33203125" style="65" bestFit="1" customWidth="1"/>
    <col min="2573" max="2574" width="4.99609375" style="65" customWidth="1"/>
    <col min="2575" max="2575" width="1.33203125" style="65" bestFit="1" customWidth="1"/>
    <col min="2576" max="2576" width="4.9960937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 customWidth="1"/>
    <col min="2821" max="2821" width="5.77734375" style="65" bestFit="1" customWidth="1"/>
    <col min="2822" max="2822" width="11.5546875" style="65" hidden="1" customWidth="1"/>
    <col min="2823" max="2823" width="24.5546875" style="65" customWidth="1"/>
    <col min="2824" max="2824" width="1.33203125" style="65" bestFit="1" customWidth="1"/>
    <col min="2825" max="2825" width="11.5546875" style="65" hidden="1" customWidth="1"/>
    <col min="2826" max="2826" width="24.5546875" style="65" customWidth="1"/>
    <col min="2827" max="2827" width="4.99609375" style="65" customWidth="1"/>
    <col min="2828" max="2828" width="1.33203125" style="65" bestFit="1" customWidth="1"/>
    <col min="2829" max="2830" width="4.99609375" style="65" customWidth="1"/>
    <col min="2831" max="2831" width="1.33203125" style="65" bestFit="1" customWidth="1"/>
    <col min="2832" max="2832" width="4.9960937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 customWidth="1"/>
    <col min="3077" max="3077" width="5.77734375" style="65" bestFit="1" customWidth="1"/>
    <col min="3078" max="3078" width="11.5546875" style="65" hidden="1" customWidth="1"/>
    <col min="3079" max="3079" width="24.5546875" style="65" customWidth="1"/>
    <col min="3080" max="3080" width="1.33203125" style="65" bestFit="1" customWidth="1"/>
    <col min="3081" max="3081" width="11.5546875" style="65" hidden="1" customWidth="1"/>
    <col min="3082" max="3082" width="24.5546875" style="65" customWidth="1"/>
    <col min="3083" max="3083" width="4.99609375" style="65" customWidth="1"/>
    <col min="3084" max="3084" width="1.33203125" style="65" bestFit="1" customWidth="1"/>
    <col min="3085" max="3086" width="4.99609375" style="65" customWidth="1"/>
    <col min="3087" max="3087" width="1.33203125" style="65" bestFit="1" customWidth="1"/>
    <col min="3088" max="3088" width="4.9960937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 customWidth="1"/>
    <col min="3333" max="3333" width="5.77734375" style="65" bestFit="1" customWidth="1"/>
    <col min="3334" max="3334" width="11.5546875" style="65" hidden="1" customWidth="1"/>
    <col min="3335" max="3335" width="24.5546875" style="65" customWidth="1"/>
    <col min="3336" max="3336" width="1.33203125" style="65" bestFit="1" customWidth="1"/>
    <col min="3337" max="3337" width="11.5546875" style="65" hidden="1" customWidth="1"/>
    <col min="3338" max="3338" width="24.5546875" style="65" customWidth="1"/>
    <col min="3339" max="3339" width="4.99609375" style="65" customWidth="1"/>
    <col min="3340" max="3340" width="1.33203125" style="65" bestFit="1" customWidth="1"/>
    <col min="3341" max="3342" width="4.99609375" style="65" customWidth="1"/>
    <col min="3343" max="3343" width="1.33203125" style="65" bestFit="1" customWidth="1"/>
    <col min="3344" max="3344" width="4.9960937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 customWidth="1"/>
    <col min="3589" max="3589" width="5.77734375" style="65" bestFit="1" customWidth="1"/>
    <col min="3590" max="3590" width="11.5546875" style="65" hidden="1" customWidth="1"/>
    <col min="3591" max="3591" width="24.5546875" style="65" customWidth="1"/>
    <col min="3592" max="3592" width="1.33203125" style="65" bestFit="1" customWidth="1"/>
    <col min="3593" max="3593" width="11.5546875" style="65" hidden="1" customWidth="1"/>
    <col min="3594" max="3594" width="24.5546875" style="65" customWidth="1"/>
    <col min="3595" max="3595" width="4.99609375" style="65" customWidth="1"/>
    <col min="3596" max="3596" width="1.33203125" style="65" bestFit="1" customWidth="1"/>
    <col min="3597" max="3598" width="4.99609375" style="65" customWidth="1"/>
    <col min="3599" max="3599" width="1.33203125" style="65" bestFit="1" customWidth="1"/>
    <col min="3600" max="3600" width="4.9960937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 customWidth="1"/>
    <col min="3845" max="3845" width="5.77734375" style="65" bestFit="1" customWidth="1"/>
    <col min="3846" max="3846" width="11.5546875" style="65" hidden="1" customWidth="1"/>
    <col min="3847" max="3847" width="24.5546875" style="65" customWidth="1"/>
    <col min="3848" max="3848" width="1.33203125" style="65" bestFit="1" customWidth="1"/>
    <col min="3849" max="3849" width="11.5546875" style="65" hidden="1" customWidth="1"/>
    <col min="3850" max="3850" width="24.5546875" style="65" customWidth="1"/>
    <col min="3851" max="3851" width="4.99609375" style="65" customWidth="1"/>
    <col min="3852" max="3852" width="1.33203125" style="65" bestFit="1" customWidth="1"/>
    <col min="3853" max="3854" width="4.99609375" style="65" customWidth="1"/>
    <col min="3855" max="3855" width="1.33203125" style="65" bestFit="1" customWidth="1"/>
    <col min="3856" max="3856" width="4.9960937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 customWidth="1"/>
    <col min="4101" max="4101" width="5.77734375" style="65" bestFit="1" customWidth="1"/>
    <col min="4102" max="4102" width="11.5546875" style="65" hidden="1" customWidth="1"/>
    <col min="4103" max="4103" width="24.5546875" style="65" customWidth="1"/>
    <col min="4104" max="4104" width="1.33203125" style="65" bestFit="1" customWidth="1"/>
    <col min="4105" max="4105" width="11.5546875" style="65" hidden="1" customWidth="1"/>
    <col min="4106" max="4106" width="24.5546875" style="65" customWidth="1"/>
    <col min="4107" max="4107" width="4.99609375" style="65" customWidth="1"/>
    <col min="4108" max="4108" width="1.33203125" style="65" bestFit="1" customWidth="1"/>
    <col min="4109" max="4110" width="4.99609375" style="65" customWidth="1"/>
    <col min="4111" max="4111" width="1.33203125" style="65" bestFit="1" customWidth="1"/>
    <col min="4112" max="4112" width="4.9960937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 customWidth="1"/>
    <col min="4357" max="4357" width="5.77734375" style="65" bestFit="1" customWidth="1"/>
    <col min="4358" max="4358" width="11.5546875" style="65" hidden="1" customWidth="1"/>
    <col min="4359" max="4359" width="24.5546875" style="65" customWidth="1"/>
    <col min="4360" max="4360" width="1.33203125" style="65" bestFit="1" customWidth="1"/>
    <col min="4361" max="4361" width="11.5546875" style="65" hidden="1" customWidth="1"/>
    <col min="4362" max="4362" width="24.5546875" style="65" customWidth="1"/>
    <col min="4363" max="4363" width="4.99609375" style="65" customWidth="1"/>
    <col min="4364" max="4364" width="1.33203125" style="65" bestFit="1" customWidth="1"/>
    <col min="4365" max="4366" width="4.99609375" style="65" customWidth="1"/>
    <col min="4367" max="4367" width="1.33203125" style="65" bestFit="1" customWidth="1"/>
    <col min="4368" max="4368" width="4.9960937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 customWidth="1"/>
    <col min="4613" max="4613" width="5.77734375" style="65" bestFit="1" customWidth="1"/>
    <col min="4614" max="4614" width="11.5546875" style="65" hidden="1" customWidth="1"/>
    <col min="4615" max="4615" width="24.5546875" style="65" customWidth="1"/>
    <col min="4616" max="4616" width="1.33203125" style="65" bestFit="1" customWidth="1"/>
    <col min="4617" max="4617" width="11.5546875" style="65" hidden="1" customWidth="1"/>
    <col min="4618" max="4618" width="24.5546875" style="65" customWidth="1"/>
    <col min="4619" max="4619" width="4.99609375" style="65" customWidth="1"/>
    <col min="4620" max="4620" width="1.33203125" style="65" bestFit="1" customWidth="1"/>
    <col min="4621" max="4622" width="4.99609375" style="65" customWidth="1"/>
    <col min="4623" max="4623" width="1.33203125" style="65" bestFit="1" customWidth="1"/>
    <col min="4624" max="4624" width="4.9960937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 customWidth="1"/>
    <col min="4869" max="4869" width="5.77734375" style="65" bestFit="1" customWidth="1"/>
    <col min="4870" max="4870" width="11.5546875" style="65" hidden="1" customWidth="1"/>
    <col min="4871" max="4871" width="24.5546875" style="65" customWidth="1"/>
    <col min="4872" max="4872" width="1.33203125" style="65" bestFit="1" customWidth="1"/>
    <col min="4873" max="4873" width="11.5546875" style="65" hidden="1" customWidth="1"/>
    <col min="4874" max="4874" width="24.5546875" style="65" customWidth="1"/>
    <col min="4875" max="4875" width="4.99609375" style="65" customWidth="1"/>
    <col min="4876" max="4876" width="1.33203125" style="65" bestFit="1" customWidth="1"/>
    <col min="4877" max="4878" width="4.99609375" style="65" customWidth="1"/>
    <col min="4879" max="4879" width="1.33203125" style="65" bestFit="1" customWidth="1"/>
    <col min="4880" max="4880" width="4.9960937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 customWidth="1"/>
    <col min="5125" max="5125" width="5.77734375" style="65" bestFit="1" customWidth="1"/>
    <col min="5126" max="5126" width="11.5546875" style="65" hidden="1" customWidth="1"/>
    <col min="5127" max="5127" width="24.5546875" style="65" customWidth="1"/>
    <col min="5128" max="5128" width="1.33203125" style="65" bestFit="1" customWidth="1"/>
    <col min="5129" max="5129" width="11.5546875" style="65" hidden="1" customWidth="1"/>
    <col min="5130" max="5130" width="24.5546875" style="65" customWidth="1"/>
    <col min="5131" max="5131" width="4.99609375" style="65" customWidth="1"/>
    <col min="5132" max="5132" width="1.33203125" style="65" bestFit="1" customWidth="1"/>
    <col min="5133" max="5134" width="4.99609375" style="65" customWidth="1"/>
    <col min="5135" max="5135" width="1.33203125" style="65" bestFit="1" customWidth="1"/>
    <col min="5136" max="5136" width="4.9960937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 customWidth="1"/>
    <col min="5381" max="5381" width="5.77734375" style="65" bestFit="1" customWidth="1"/>
    <col min="5382" max="5382" width="11.5546875" style="65" hidden="1" customWidth="1"/>
    <col min="5383" max="5383" width="24.5546875" style="65" customWidth="1"/>
    <col min="5384" max="5384" width="1.33203125" style="65" bestFit="1" customWidth="1"/>
    <col min="5385" max="5385" width="11.5546875" style="65" hidden="1" customWidth="1"/>
    <col min="5386" max="5386" width="24.5546875" style="65" customWidth="1"/>
    <col min="5387" max="5387" width="4.99609375" style="65" customWidth="1"/>
    <col min="5388" max="5388" width="1.33203125" style="65" bestFit="1" customWidth="1"/>
    <col min="5389" max="5390" width="4.99609375" style="65" customWidth="1"/>
    <col min="5391" max="5391" width="1.33203125" style="65" bestFit="1" customWidth="1"/>
    <col min="5392" max="5392" width="4.9960937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 customWidth="1"/>
    <col min="5637" max="5637" width="5.77734375" style="65" bestFit="1" customWidth="1"/>
    <col min="5638" max="5638" width="11.5546875" style="65" hidden="1" customWidth="1"/>
    <col min="5639" max="5639" width="24.5546875" style="65" customWidth="1"/>
    <col min="5640" max="5640" width="1.33203125" style="65" bestFit="1" customWidth="1"/>
    <col min="5641" max="5641" width="11.5546875" style="65" hidden="1" customWidth="1"/>
    <col min="5642" max="5642" width="24.5546875" style="65" customWidth="1"/>
    <col min="5643" max="5643" width="4.99609375" style="65" customWidth="1"/>
    <col min="5644" max="5644" width="1.33203125" style="65" bestFit="1" customWidth="1"/>
    <col min="5645" max="5646" width="4.99609375" style="65" customWidth="1"/>
    <col min="5647" max="5647" width="1.33203125" style="65" bestFit="1" customWidth="1"/>
    <col min="5648" max="5648" width="4.9960937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 customWidth="1"/>
    <col min="5893" max="5893" width="5.77734375" style="65" bestFit="1" customWidth="1"/>
    <col min="5894" max="5894" width="11.5546875" style="65" hidden="1" customWidth="1"/>
    <col min="5895" max="5895" width="24.5546875" style="65" customWidth="1"/>
    <col min="5896" max="5896" width="1.33203125" style="65" bestFit="1" customWidth="1"/>
    <col min="5897" max="5897" width="11.5546875" style="65" hidden="1" customWidth="1"/>
    <col min="5898" max="5898" width="24.5546875" style="65" customWidth="1"/>
    <col min="5899" max="5899" width="4.99609375" style="65" customWidth="1"/>
    <col min="5900" max="5900" width="1.33203125" style="65" bestFit="1" customWidth="1"/>
    <col min="5901" max="5902" width="4.99609375" style="65" customWidth="1"/>
    <col min="5903" max="5903" width="1.33203125" style="65" bestFit="1" customWidth="1"/>
    <col min="5904" max="5904" width="4.9960937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 customWidth="1"/>
    <col min="6149" max="6149" width="5.77734375" style="65" bestFit="1" customWidth="1"/>
    <col min="6150" max="6150" width="11.5546875" style="65" hidden="1" customWidth="1"/>
    <col min="6151" max="6151" width="24.5546875" style="65" customWidth="1"/>
    <col min="6152" max="6152" width="1.33203125" style="65" bestFit="1" customWidth="1"/>
    <col min="6153" max="6153" width="11.5546875" style="65" hidden="1" customWidth="1"/>
    <col min="6154" max="6154" width="24.5546875" style="65" customWidth="1"/>
    <col min="6155" max="6155" width="4.99609375" style="65" customWidth="1"/>
    <col min="6156" max="6156" width="1.33203125" style="65" bestFit="1" customWidth="1"/>
    <col min="6157" max="6158" width="4.99609375" style="65" customWidth="1"/>
    <col min="6159" max="6159" width="1.33203125" style="65" bestFit="1" customWidth="1"/>
    <col min="6160" max="6160" width="4.9960937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 customWidth="1"/>
    <col min="6405" max="6405" width="5.77734375" style="65" bestFit="1" customWidth="1"/>
    <col min="6406" max="6406" width="11.5546875" style="65" hidden="1" customWidth="1"/>
    <col min="6407" max="6407" width="24.5546875" style="65" customWidth="1"/>
    <col min="6408" max="6408" width="1.33203125" style="65" bestFit="1" customWidth="1"/>
    <col min="6409" max="6409" width="11.5546875" style="65" hidden="1" customWidth="1"/>
    <col min="6410" max="6410" width="24.5546875" style="65" customWidth="1"/>
    <col min="6411" max="6411" width="4.99609375" style="65" customWidth="1"/>
    <col min="6412" max="6412" width="1.33203125" style="65" bestFit="1" customWidth="1"/>
    <col min="6413" max="6414" width="4.99609375" style="65" customWidth="1"/>
    <col min="6415" max="6415" width="1.33203125" style="65" bestFit="1" customWidth="1"/>
    <col min="6416" max="6416" width="4.9960937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 customWidth="1"/>
    <col min="6661" max="6661" width="5.77734375" style="65" bestFit="1" customWidth="1"/>
    <col min="6662" max="6662" width="11.5546875" style="65" hidden="1" customWidth="1"/>
    <col min="6663" max="6663" width="24.5546875" style="65" customWidth="1"/>
    <col min="6664" max="6664" width="1.33203125" style="65" bestFit="1" customWidth="1"/>
    <col min="6665" max="6665" width="11.5546875" style="65" hidden="1" customWidth="1"/>
    <col min="6666" max="6666" width="24.5546875" style="65" customWidth="1"/>
    <col min="6667" max="6667" width="4.99609375" style="65" customWidth="1"/>
    <col min="6668" max="6668" width="1.33203125" style="65" bestFit="1" customWidth="1"/>
    <col min="6669" max="6670" width="4.99609375" style="65" customWidth="1"/>
    <col min="6671" max="6671" width="1.33203125" style="65" bestFit="1" customWidth="1"/>
    <col min="6672" max="6672" width="4.9960937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 customWidth="1"/>
    <col min="6917" max="6917" width="5.77734375" style="65" bestFit="1" customWidth="1"/>
    <col min="6918" max="6918" width="11.5546875" style="65" hidden="1" customWidth="1"/>
    <col min="6919" max="6919" width="24.5546875" style="65" customWidth="1"/>
    <col min="6920" max="6920" width="1.33203125" style="65" bestFit="1" customWidth="1"/>
    <col min="6921" max="6921" width="11.5546875" style="65" hidden="1" customWidth="1"/>
    <col min="6922" max="6922" width="24.5546875" style="65" customWidth="1"/>
    <col min="6923" max="6923" width="4.99609375" style="65" customWidth="1"/>
    <col min="6924" max="6924" width="1.33203125" style="65" bestFit="1" customWidth="1"/>
    <col min="6925" max="6926" width="4.99609375" style="65" customWidth="1"/>
    <col min="6927" max="6927" width="1.33203125" style="65" bestFit="1" customWidth="1"/>
    <col min="6928" max="6928" width="4.9960937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 customWidth="1"/>
    <col min="7173" max="7173" width="5.77734375" style="65" bestFit="1" customWidth="1"/>
    <col min="7174" max="7174" width="11.5546875" style="65" hidden="1" customWidth="1"/>
    <col min="7175" max="7175" width="24.5546875" style="65" customWidth="1"/>
    <col min="7176" max="7176" width="1.33203125" style="65" bestFit="1" customWidth="1"/>
    <col min="7177" max="7177" width="11.5546875" style="65" hidden="1" customWidth="1"/>
    <col min="7178" max="7178" width="24.5546875" style="65" customWidth="1"/>
    <col min="7179" max="7179" width="4.99609375" style="65" customWidth="1"/>
    <col min="7180" max="7180" width="1.33203125" style="65" bestFit="1" customWidth="1"/>
    <col min="7181" max="7182" width="4.99609375" style="65" customWidth="1"/>
    <col min="7183" max="7183" width="1.33203125" style="65" bestFit="1" customWidth="1"/>
    <col min="7184" max="7184" width="4.9960937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 customWidth="1"/>
    <col min="7429" max="7429" width="5.77734375" style="65" bestFit="1" customWidth="1"/>
    <col min="7430" max="7430" width="11.5546875" style="65" hidden="1" customWidth="1"/>
    <col min="7431" max="7431" width="24.5546875" style="65" customWidth="1"/>
    <col min="7432" max="7432" width="1.33203125" style="65" bestFit="1" customWidth="1"/>
    <col min="7433" max="7433" width="11.5546875" style="65" hidden="1" customWidth="1"/>
    <col min="7434" max="7434" width="24.5546875" style="65" customWidth="1"/>
    <col min="7435" max="7435" width="4.99609375" style="65" customWidth="1"/>
    <col min="7436" max="7436" width="1.33203125" style="65" bestFit="1" customWidth="1"/>
    <col min="7437" max="7438" width="4.99609375" style="65" customWidth="1"/>
    <col min="7439" max="7439" width="1.33203125" style="65" bestFit="1" customWidth="1"/>
    <col min="7440" max="7440" width="4.9960937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 customWidth="1"/>
    <col min="7685" max="7685" width="5.77734375" style="65" bestFit="1" customWidth="1"/>
    <col min="7686" max="7686" width="11.5546875" style="65" hidden="1" customWidth="1"/>
    <col min="7687" max="7687" width="24.5546875" style="65" customWidth="1"/>
    <col min="7688" max="7688" width="1.33203125" style="65" bestFit="1" customWidth="1"/>
    <col min="7689" max="7689" width="11.5546875" style="65" hidden="1" customWidth="1"/>
    <col min="7690" max="7690" width="24.5546875" style="65" customWidth="1"/>
    <col min="7691" max="7691" width="4.99609375" style="65" customWidth="1"/>
    <col min="7692" max="7692" width="1.33203125" style="65" bestFit="1" customWidth="1"/>
    <col min="7693" max="7694" width="4.99609375" style="65" customWidth="1"/>
    <col min="7695" max="7695" width="1.33203125" style="65" bestFit="1" customWidth="1"/>
    <col min="7696" max="7696" width="4.9960937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 customWidth="1"/>
    <col min="7941" max="7941" width="5.77734375" style="65" bestFit="1" customWidth="1"/>
    <col min="7942" max="7942" width="11.5546875" style="65" hidden="1" customWidth="1"/>
    <col min="7943" max="7943" width="24.5546875" style="65" customWidth="1"/>
    <col min="7944" max="7944" width="1.33203125" style="65" bestFit="1" customWidth="1"/>
    <col min="7945" max="7945" width="11.5546875" style="65" hidden="1" customWidth="1"/>
    <col min="7946" max="7946" width="24.5546875" style="65" customWidth="1"/>
    <col min="7947" max="7947" width="4.99609375" style="65" customWidth="1"/>
    <col min="7948" max="7948" width="1.33203125" style="65" bestFit="1" customWidth="1"/>
    <col min="7949" max="7950" width="4.99609375" style="65" customWidth="1"/>
    <col min="7951" max="7951" width="1.33203125" style="65" bestFit="1" customWidth="1"/>
    <col min="7952" max="7952" width="4.9960937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 customWidth="1"/>
    <col min="8197" max="8197" width="5.77734375" style="65" bestFit="1" customWidth="1"/>
    <col min="8198" max="8198" width="11.5546875" style="65" hidden="1" customWidth="1"/>
    <col min="8199" max="8199" width="24.5546875" style="65" customWidth="1"/>
    <col min="8200" max="8200" width="1.33203125" style="65" bestFit="1" customWidth="1"/>
    <col min="8201" max="8201" width="11.5546875" style="65" hidden="1" customWidth="1"/>
    <col min="8202" max="8202" width="24.5546875" style="65" customWidth="1"/>
    <col min="8203" max="8203" width="4.99609375" style="65" customWidth="1"/>
    <col min="8204" max="8204" width="1.33203125" style="65" bestFit="1" customWidth="1"/>
    <col min="8205" max="8206" width="4.99609375" style="65" customWidth="1"/>
    <col min="8207" max="8207" width="1.33203125" style="65" bestFit="1" customWidth="1"/>
    <col min="8208" max="8208" width="4.9960937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 customWidth="1"/>
    <col min="8453" max="8453" width="5.77734375" style="65" bestFit="1" customWidth="1"/>
    <col min="8454" max="8454" width="11.5546875" style="65" hidden="1" customWidth="1"/>
    <col min="8455" max="8455" width="24.5546875" style="65" customWidth="1"/>
    <col min="8456" max="8456" width="1.33203125" style="65" bestFit="1" customWidth="1"/>
    <col min="8457" max="8457" width="11.5546875" style="65" hidden="1" customWidth="1"/>
    <col min="8458" max="8458" width="24.5546875" style="65" customWidth="1"/>
    <col min="8459" max="8459" width="4.99609375" style="65" customWidth="1"/>
    <col min="8460" max="8460" width="1.33203125" style="65" bestFit="1" customWidth="1"/>
    <col min="8461" max="8462" width="4.99609375" style="65" customWidth="1"/>
    <col min="8463" max="8463" width="1.33203125" style="65" bestFit="1" customWidth="1"/>
    <col min="8464" max="8464" width="4.9960937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 customWidth="1"/>
    <col min="8709" max="8709" width="5.77734375" style="65" bestFit="1" customWidth="1"/>
    <col min="8710" max="8710" width="11.5546875" style="65" hidden="1" customWidth="1"/>
    <col min="8711" max="8711" width="24.5546875" style="65" customWidth="1"/>
    <col min="8712" max="8712" width="1.33203125" style="65" bestFit="1" customWidth="1"/>
    <col min="8713" max="8713" width="11.5546875" style="65" hidden="1" customWidth="1"/>
    <col min="8714" max="8714" width="24.5546875" style="65" customWidth="1"/>
    <col min="8715" max="8715" width="4.99609375" style="65" customWidth="1"/>
    <col min="8716" max="8716" width="1.33203125" style="65" bestFit="1" customWidth="1"/>
    <col min="8717" max="8718" width="4.99609375" style="65" customWidth="1"/>
    <col min="8719" max="8719" width="1.33203125" style="65" bestFit="1" customWidth="1"/>
    <col min="8720" max="8720" width="4.9960937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 customWidth="1"/>
    <col min="8965" max="8965" width="5.77734375" style="65" bestFit="1" customWidth="1"/>
    <col min="8966" max="8966" width="11.5546875" style="65" hidden="1" customWidth="1"/>
    <col min="8967" max="8967" width="24.5546875" style="65" customWidth="1"/>
    <col min="8968" max="8968" width="1.33203125" style="65" bestFit="1" customWidth="1"/>
    <col min="8969" max="8969" width="11.5546875" style="65" hidden="1" customWidth="1"/>
    <col min="8970" max="8970" width="24.5546875" style="65" customWidth="1"/>
    <col min="8971" max="8971" width="4.99609375" style="65" customWidth="1"/>
    <col min="8972" max="8972" width="1.33203125" style="65" bestFit="1" customWidth="1"/>
    <col min="8973" max="8974" width="4.99609375" style="65" customWidth="1"/>
    <col min="8975" max="8975" width="1.33203125" style="65" bestFit="1" customWidth="1"/>
    <col min="8976" max="8976" width="4.9960937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 customWidth="1"/>
    <col min="9221" max="9221" width="5.77734375" style="65" bestFit="1" customWidth="1"/>
    <col min="9222" max="9222" width="11.5546875" style="65" hidden="1" customWidth="1"/>
    <col min="9223" max="9223" width="24.5546875" style="65" customWidth="1"/>
    <col min="9224" max="9224" width="1.33203125" style="65" bestFit="1" customWidth="1"/>
    <col min="9225" max="9225" width="11.5546875" style="65" hidden="1" customWidth="1"/>
    <col min="9226" max="9226" width="24.5546875" style="65" customWidth="1"/>
    <col min="9227" max="9227" width="4.99609375" style="65" customWidth="1"/>
    <col min="9228" max="9228" width="1.33203125" style="65" bestFit="1" customWidth="1"/>
    <col min="9229" max="9230" width="4.99609375" style="65" customWidth="1"/>
    <col min="9231" max="9231" width="1.33203125" style="65" bestFit="1" customWidth="1"/>
    <col min="9232" max="9232" width="4.9960937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 customWidth="1"/>
    <col min="9477" max="9477" width="5.77734375" style="65" bestFit="1" customWidth="1"/>
    <col min="9478" max="9478" width="11.5546875" style="65" hidden="1" customWidth="1"/>
    <col min="9479" max="9479" width="24.5546875" style="65" customWidth="1"/>
    <col min="9480" max="9480" width="1.33203125" style="65" bestFit="1" customWidth="1"/>
    <col min="9481" max="9481" width="11.5546875" style="65" hidden="1" customWidth="1"/>
    <col min="9482" max="9482" width="24.5546875" style="65" customWidth="1"/>
    <col min="9483" max="9483" width="4.99609375" style="65" customWidth="1"/>
    <col min="9484" max="9484" width="1.33203125" style="65" bestFit="1" customWidth="1"/>
    <col min="9485" max="9486" width="4.99609375" style="65" customWidth="1"/>
    <col min="9487" max="9487" width="1.33203125" style="65" bestFit="1" customWidth="1"/>
    <col min="9488" max="9488" width="4.9960937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 customWidth="1"/>
    <col min="9733" max="9733" width="5.77734375" style="65" bestFit="1" customWidth="1"/>
    <col min="9734" max="9734" width="11.5546875" style="65" hidden="1" customWidth="1"/>
    <col min="9735" max="9735" width="24.5546875" style="65" customWidth="1"/>
    <col min="9736" max="9736" width="1.33203125" style="65" bestFit="1" customWidth="1"/>
    <col min="9737" max="9737" width="11.5546875" style="65" hidden="1" customWidth="1"/>
    <col min="9738" max="9738" width="24.5546875" style="65" customWidth="1"/>
    <col min="9739" max="9739" width="4.99609375" style="65" customWidth="1"/>
    <col min="9740" max="9740" width="1.33203125" style="65" bestFit="1" customWidth="1"/>
    <col min="9741" max="9742" width="4.99609375" style="65" customWidth="1"/>
    <col min="9743" max="9743" width="1.33203125" style="65" bestFit="1" customWidth="1"/>
    <col min="9744" max="9744" width="4.9960937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 customWidth="1"/>
    <col min="9989" max="9989" width="5.77734375" style="65" bestFit="1" customWidth="1"/>
    <col min="9990" max="9990" width="11.5546875" style="65" hidden="1" customWidth="1"/>
    <col min="9991" max="9991" width="24.5546875" style="65" customWidth="1"/>
    <col min="9992" max="9992" width="1.33203125" style="65" bestFit="1" customWidth="1"/>
    <col min="9993" max="9993" width="11.5546875" style="65" hidden="1" customWidth="1"/>
    <col min="9994" max="9994" width="24.5546875" style="65" customWidth="1"/>
    <col min="9995" max="9995" width="4.99609375" style="65" customWidth="1"/>
    <col min="9996" max="9996" width="1.33203125" style="65" bestFit="1" customWidth="1"/>
    <col min="9997" max="9998" width="4.99609375" style="65" customWidth="1"/>
    <col min="9999" max="9999" width="1.33203125" style="65" bestFit="1" customWidth="1"/>
    <col min="10000" max="10000" width="4.9960937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 customWidth="1"/>
    <col min="10245" max="10245" width="5.77734375" style="65" bestFit="1" customWidth="1"/>
    <col min="10246" max="10246" width="11.5546875" style="65" hidden="1" customWidth="1"/>
    <col min="10247" max="10247" width="24.5546875" style="65" customWidth="1"/>
    <col min="10248" max="10248" width="1.33203125" style="65" bestFit="1" customWidth="1"/>
    <col min="10249" max="10249" width="11.5546875" style="65" hidden="1" customWidth="1"/>
    <col min="10250" max="10250" width="24.5546875" style="65" customWidth="1"/>
    <col min="10251" max="10251" width="4.99609375" style="65" customWidth="1"/>
    <col min="10252" max="10252" width="1.33203125" style="65" bestFit="1" customWidth="1"/>
    <col min="10253" max="10254" width="4.99609375" style="65" customWidth="1"/>
    <col min="10255" max="10255" width="1.33203125" style="65" bestFit="1" customWidth="1"/>
    <col min="10256" max="10256" width="4.9960937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 customWidth="1"/>
    <col min="10501" max="10501" width="5.77734375" style="65" bestFit="1" customWidth="1"/>
    <col min="10502" max="10502" width="11.5546875" style="65" hidden="1" customWidth="1"/>
    <col min="10503" max="10503" width="24.5546875" style="65" customWidth="1"/>
    <col min="10504" max="10504" width="1.33203125" style="65" bestFit="1" customWidth="1"/>
    <col min="10505" max="10505" width="11.5546875" style="65" hidden="1" customWidth="1"/>
    <col min="10506" max="10506" width="24.5546875" style="65" customWidth="1"/>
    <col min="10507" max="10507" width="4.99609375" style="65" customWidth="1"/>
    <col min="10508" max="10508" width="1.33203125" style="65" bestFit="1" customWidth="1"/>
    <col min="10509" max="10510" width="4.99609375" style="65" customWidth="1"/>
    <col min="10511" max="10511" width="1.33203125" style="65" bestFit="1" customWidth="1"/>
    <col min="10512" max="10512" width="4.9960937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 customWidth="1"/>
    <col min="10757" max="10757" width="5.77734375" style="65" bestFit="1" customWidth="1"/>
    <col min="10758" max="10758" width="11.5546875" style="65" hidden="1" customWidth="1"/>
    <col min="10759" max="10759" width="24.5546875" style="65" customWidth="1"/>
    <col min="10760" max="10760" width="1.33203125" style="65" bestFit="1" customWidth="1"/>
    <col min="10761" max="10761" width="11.5546875" style="65" hidden="1" customWidth="1"/>
    <col min="10762" max="10762" width="24.5546875" style="65" customWidth="1"/>
    <col min="10763" max="10763" width="4.99609375" style="65" customWidth="1"/>
    <col min="10764" max="10764" width="1.33203125" style="65" bestFit="1" customWidth="1"/>
    <col min="10765" max="10766" width="4.99609375" style="65" customWidth="1"/>
    <col min="10767" max="10767" width="1.33203125" style="65" bestFit="1" customWidth="1"/>
    <col min="10768" max="10768" width="4.9960937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 customWidth="1"/>
    <col min="11013" max="11013" width="5.77734375" style="65" bestFit="1" customWidth="1"/>
    <col min="11014" max="11014" width="11.5546875" style="65" hidden="1" customWidth="1"/>
    <col min="11015" max="11015" width="24.5546875" style="65" customWidth="1"/>
    <col min="11016" max="11016" width="1.33203125" style="65" bestFit="1" customWidth="1"/>
    <col min="11017" max="11017" width="11.5546875" style="65" hidden="1" customWidth="1"/>
    <col min="11018" max="11018" width="24.5546875" style="65" customWidth="1"/>
    <col min="11019" max="11019" width="4.99609375" style="65" customWidth="1"/>
    <col min="11020" max="11020" width="1.33203125" style="65" bestFit="1" customWidth="1"/>
    <col min="11021" max="11022" width="4.99609375" style="65" customWidth="1"/>
    <col min="11023" max="11023" width="1.33203125" style="65" bestFit="1" customWidth="1"/>
    <col min="11024" max="11024" width="4.9960937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 customWidth="1"/>
    <col min="11269" max="11269" width="5.77734375" style="65" bestFit="1" customWidth="1"/>
    <col min="11270" max="11270" width="11.5546875" style="65" hidden="1" customWidth="1"/>
    <col min="11271" max="11271" width="24.5546875" style="65" customWidth="1"/>
    <col min="11272" max="11272" width="1.33203125" style="65" bestFit="1" customWidth="1"/>
    <col min="11273" max="11273" width="11.5546875" style="65" hidden="1" customWidth="1"/>
    <col min="11274" max="11274" width="24.5546875" style="65" customWidth="1"/>
    <col min="11275" max="11275" width="4.99609375" style="65" customWidth="1"/>
    <col min="11276" max="11276" width="1.33203125" style="65" bestFit="1" customWidth="1"/>
    <col min="11277" max="11278" width="4.99609375" style="65" customWidth="1"/>
    <col min="11279" max="11279" width="1.33203125" style="65" bestFit="1" customWidth="1"/>
    <col min="11280" max="11280" width="4.9960937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 customWidth="1"/>
    <col min="11525" max="11525" width="5.77734375" style="65" bestFit="1" customWidth="1"/>
    <col min="11526" max="11526" width="11.5546875" style="65" hidden="1" customWidth="1"/>
    <col min="11527" max="11527" width="24.5546875" style="65" customWidth="1"/>
    <col min="11528" max="11528" width="1.33203125" style="65" bestFit="1" customWidth="1"/>
    <col min="11529" max="11529" width="11.5546875" style="65" hidden="1" customWidth="1"/>
    <col min="11530" max="11530" width="24.5546875" style="65" customWidth="1"/>
    <col min="11531" max="11531" width="4.99609375" style="65" customWidth="1"/>
    <col min="11532" max="11532" width="1.33203125" style="65" bestFit="1" customWidth="1"/>
    <col min="11533" max="11534" width="4.99609375" style="65" customWidth="1"/>
    <col min="11535" max="11535" width="1.33203125" style="65" bestFit="1" customWidth="1"/>
    <col min="11536" max="11536" width="4.9960937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 customWidth="1"/>
    <col min="11781" max="11781" width="5.77734375" style="65" bestFit="1" customWidth="1"/>
    <col min="11782" max="11782" width="11.5546875" style="65" hidden="1" customWidth="1"/>
    <col min="11783" max="11783" width="24.5546875" style="65" customWidth="1"/>
    <col min="11784" max="11784" width="1.33203125" style="65" bestFit="1" customWidth="1"/>
    <col min="11785" max="11785" width="11.5546875" style="65" hidden="1" customWidth="1"/>
    <col min="11786" max="11786" width="24.5546875" style="65" customWidth="1"/>
    <col min="11787" max="11787" width="4.99609375" style="65" customWidth="1"/>
    <col min="11788" max="11788" width="1.33203125" style="65" bestFit="1" customWidth="1"/>
    <col min="11789" max="11790" width="4.99609375" style="65" customWidth="1"/>
    <col min="11791" max="11791" width="1.33203125" style="65" bestFit="1" customWidth="1"/>
    <col min="11792" max="11792" width="4.9960937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 customWidth="1"/>
    <col min="12037" max="12037" width="5.77734375" style="65" bestFit="1" customWidth="1"/>
    <col min="12038" max="12038" width="11.5546875" style="65" hidden="1" customWidth="1"/>
    <col min="12039" max="12039" width="24.5546875" style="65" customWidth="1"/>
    <col min="12040" max="12040" width="1.33203125" style="65" bestFit="1" customWidth="1"/>
    <col min="12041" max="12041" width="11.5546875" style="65" hidden="1" customWidth="1"/>
    <col min="12042" max="12042" width="24.5546875" style="65" customWidth="1"/>
    <col min="12043" max="12043" width="4.99609375" style="65" customWidth="1"/>
    <col min="12044" max="12044" width="1.33203125" style="65" bestFit="1" customWidth="1"/>
    <col min="12045" max="12046" width="4.99609375" style="65" customWidth="1"/>
    <col min="12047" max="12047" width="1.33203125" style="65" bestFit="1" customWidth="1"/>
    <col min="12048" max="12048" width="4.9960937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 customWidth="1"/>
    <col min="12293" max="12293" width="5.77734375" style="65" bestFit="1" customWidth="1"/>
    <col min="12294" max="12294" width="11.5546875" style="65" hidden="1" customWidth="1"/>
    <col min="12295" max="12295" width="24.5546875" style="65" customWidth="1"/>
    <col min="12296" max="12296" width="1.33203125" style="65" bestFit="1" customWidth="1"/>
    <col min="12297" max="12297" width="11.5546875" style="65" hidden="1" customWidth="1"/>
    <col min="12298" max="12298" width="24.5546875" style="65" customWidth="1"/>
    <col min="12299" max="12299" width="4.99609375" style="65" customWidth="1"/>
    <col min="12300" max="12300" width="1.33203125" style="65" bestFit="1" customWidth="1"/>
    <col min="12301" max="12302" width="4.99609375" style="65" customWidth="1"/>
    <col min="12303" max="12303" width="1.33203125" style="65" bestFit="1" customWidth="1"/>
    <col min="12304" max="12304" width="4.9960937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 customWidth="1"/>
    <col min="12549" max="12549" width="5.77734375" style="65" bestFit="1" customWidth="1"/>
    <col min="12550" max="12550" width="11.5546875" style="65" hidden="1" customWidth="1"/>
    <col min="12551" max="12551" width="24.5546875" style="65" customWidth="1"/>
    <col min="12552" max="12552" width="1.33203125" style="65" bestFit="1" customWidth="1"/>
    <col min="12553" max="12553" width="11.5546875" style="65" hidden="1" customWidth="1"/>
    <col min="12554" max="12554" width="24.5546875" style="65" customWidth="1"/>
    <col min="12555" max="12555" width="4.99609375" style="65" customWidth="1"/>
    <col min="12556" max="12556" width="1.33203125" style="65" bestFit="1" customWidth="1"/>
    <col min="12557" max="12558" width="4.99609375" style="65" customWidth="1"/>
    <col min="12559" max="12559" width="1.33203125" style="65" bestFit="1" customWidth="1"/>
    <col min="12560" max="12560" width="4.9960937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 customWidth="1"/>
    <col min="12805" max="12805" width="5.77734375" style="65" bestFit="1" customWidth="1"/>
    <col min="12806" max="12806" width="11.5546875" style="65" hidden="1" customWidth="1"/>
    <col min="12807" max="12807" width="24.5546875" style="65" customWidth="1"/>
    <col min="12808" max="12808" width="1.33203125" style="65" bestFit="1" customWidth="1"/>
    <col min="12809" max="12809" width="11.5546875" style="65" hidden="1" customWidth="1"/>
    <col min="12810" max="12810" width="24.5546875" style="65" customWidth="1"/>
    <col min="12811" max="12811" width="4.99609375" style="65" customWidth="1"/>
    <col min="12812" max="12812" width="1.33203125" style="65" bestFit="1" customWidth="1"/>
    <col min="12813" max="12814" width="4.99609375" style="65" customWidth="1"/>
    <col min="12815" max="12815" width="1.33203125" style="65" bestFit="1" customWidth="1"/>
    <col min="12816" max="12816" width="4.9960937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 customWidth="1"/>
    <col min="13061" max="13061" width="5.77734375" style="65" bestFit="1" customWidth="1"/>
    <col min="13062" max="13062" width="11.5546875" style="65" hidden="1" customWidth="1"/>
    <col min="13063" max="13063" width="24.5546875" style="65" customWidth="1"/>
    <col min="13064" max="13064" width="1.33203125" style="65" bestFit="1" customWidth="1"/>
    <col min="13065" max="13065" width="11.5546875" style="65" hidden="1" customWidth="1"/>
    <col min="13066" max="13066" width="24.5546875" style="65" customWidth="1"/>
    <col min="13067" max="13067" width="4.99609375" style="65" customWidth="1"/>
    <col min="13068" max="13068" width="1.33203125" style="65" bestFit="1" customWidth="1"/>
    <col min="13069" max="13070" width="4.99609375" style="65" customWidth="1"/>
    <col min="13071" max="13071" width="1.33203125" style="65" bestFit="1" customWidth="1"/>
    <col min="13072" max="13072" width="4.9960937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 customWidth="1"/>
    <col min="13317" max="13317" width="5.77734375" style="65" bestFit="1" customWidth="1"/>
    <col min="13318" max="13318" width="11.5546875" style="65" hidden="1" customWidth="1"/>
    <col min="13319" max="13319" width="24.5546875" style="65" customWidth="1"/>
    <col min="13320" max="13320" width="1.33203125" style="65" bestFit="1" customWidth="1"/>
    <col min="13321" max="13321" width="11.5546875" style="65" hidden="1" customWidth="1"/>
    <col min="13322" max="13322" width="24.5546875" style="65" customWidth="1"/>
    <col min="13323" max="13323" width="4.99609375" style="65" customWidth="1"/>
    <col min="13324" max="13324" width="1.33203125" style="65" bestFit="1" customWidth="1"/>
    <col min="13325" max="13326" width="4.99609375" style="65" customWidth="1"/>
    <col min="13327" max="13327" width="1.33203125" style="65" bestFit="1" customWidth="1"/>
    <col min="13328" max="13328" width="4.9960937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 customWidth="1"/>
    <col min="13573" max="13573" width="5.77734375" style="65" bestFit="1" customWidth="1"/>
    <col min="13574" max="13574" width="11.5546875" style="65" hidden="1" customWidth="1"/>
    <col min="13575" max="13575" width="24.5546875" style="65" customWidth="1"/>
    <col min="13576" max="13576" width="1.33203125" style="65" bestFit="1" customWidth="1"/>
    <col min="13577" max="13577" width="11.5546875" style="65" hidden="1" customWidth="1"/>
    <col min="13578" max="13578" width="24.5546875" style="65" customWidth="1"/>
    <col min="13579" max="13579" width="4.99609375" style="65" customWidth="1"/>
    <col min="13580" max="13580" width="1.33203125" style="65" bestFit="1" customWidth="1"/>
    <col min="13581" max="13582" width="4.99609375" style="65" customWidth="1"/>
    <col min="13583" max="13583" width="1.33203125" style="65" bestFit="1" customWidth="1"/>
    <col min="13584" max="13584" width="4.9960937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 customWidth="1"/>
    <col min="13829" max="13829" width="5.77734375" style="65" bestFit="1" customWidth="1"/>
    <col min="13830" max="13830" width="11.5546875" style="65" hidden="1" customWidth="1"/>
    <col min="13831" max="13831" width="24.5546875" style="65" customWidth="1"/>
    <col min="13832" max="13832" width="1.33203125" style="65" bestFit="1" customWidth="1"/>
    <col min="13833" max="13833" width="11.5546875" style="65" hidden="1" customWidth="1"/>
    <col min="13834" max="13834" width="24.5546875" style="65" customWidth="1"/>
    <col min="13835" max="13835" width="4.99609375" style="65" customWidth="1"/>
    <col min="13836" max="13836" width="1.33203125" style="65" bestFit="1" customWidth="1"/>
    <col min="13837" max="13838" width="4.99609375" style="65" customWidth="1"/>
    <col min="13839" max="13839" width="1.33203125" style="65" bestFit="1" customWidth="1"/>
    <col min="13840" max="13840" width="4.9960937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 customWidth="1"/>
    <col min="14085" max="14085" width="5.77734375" style="65" bestFit="1" customWidth="1"/>
    <col min="14086" max="14086" width="11.5546875" style="65" hidden="1" customWidth="1"/>
    <col min="14087" max="14087" width="24.5546875" style="65" customWidth="1"/>
    <col min="14088" max="14088" width="1.33203125" style="65" bestFit="1" customWidth="1"/>
    <col min="14089" max="14089" width="11.5546875" style="65" hidden="1" customWidth="1"/>
    <col min="14090" max="14090" width="24.5546875" style="65" customWidth="1"/>
    <col min="14091" max="14091" width="4.99609375" style="65" customWidth="1"/>
    <col min="14092" max="14092" width="1.33203125" style="65" bestFit="1" customWidth="1"/>
    <col min="14093" max="14094" width="4.99609375" style="65" customWidth="1"/>
    <col min="14095" max="14095" width="1.33203125" style="65" bestFit="1" customWidth="1"/>
    <col min="14096" max="14096" width="4.9960937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 customWidth="1"/>
    <col min="14341" max="14341" width="5.77734375" style="65" bestFit="1" customWidth="1"/>
    <col min="14342" max="14342" width="11.5546875" style="65" hidden="1" customWidth="1"/>
    <col min="14343" max="14343" width="24.5546875" style="65" customWidth="1"/>
    <col min="14344" max="14344" width="1.33203125" style="65" bestFit="1" customWidth="1"/>
    <col min="14345" max="14345" width="11.5546875" style="65" hidden="1" customWidth="1"/>
    <col min="14346" max="14346" width="24.5546875" style="65" customWidth="1"/>
    <col min="14347" max="14347" width="4.99609375" style="65" customWidth="1"/>
    <col min="14348" max="14348" width="1.33203125" style="65" bestFit="1" customWidth="1"/>
    <col min="14349" max="14350" width="4.99609375" style="65" customWidth="1"/>
    <col min="14351" max="14351" width="1.33203125" style="65" bestFit="1" customWidth="1"/>
    <col min="14352" max="14352" width="4.9960937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 customWidth="1"/>
    <col min="14597" max="14597" width="5.77734375" style="65" bestFit="1" customWidth="1"/>
    <col min="14598" max="14598" width="11.5546875" style="65" hidden="1" customWidth="1"/>
    <col min="14599" max="14599" width="24.5546875" style="65" customWidth="1"/>
    <col min="14600" max="14600" width="1.33203125" style="65" bestFit="1" customWidth="1"/>
    <col min="14601" max="14601" width="11.5546875" style="65" hidden="1" customWidth="1"/>
    <col min="14602" max="14602" width="24.5546875" style="65" customWidth="1"/>
    <col min="14603" max="14603" width="4.99609375" style="65" customWidth="1"/>
    <col min="14604" max="14604" width="1.33203125" style="65" bestFit="1" customWidth="1"/>
    <col min="14605" max="14606" width="4.99609375" style="65" customWidth="1"/>
    <col min="14607" max="14607" width="1.33203125" style="65" bestFit="1" customWidth="1"/>
    <col min="14608" max="14608" width="4.9960937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 customWidth="1"/>
    <col min="14853" max="14853" width="5.77734375" style="65" bestFit="1" customWidth="1"/>
    <col min="14854" max="14854" width="11.5546875" style="65" hidden="1" customWidth="1"/>
    <col min="14855" max="14855" width="24.5546875" style="65" customWidth="1"/>
    <col min="14856" max="14856" width="1.33203125" style="65" bestFit="1" customWidth="1"/>
    <col min="14857" max="14857" width="11.5546875" style="65" hidden="1" customWidth="1"/>
    <col min="14858" max="14858" width="24.5546875" style="65" customWidth="1"/>
    <col min="14859" max="14859" width="4.99609375" style="65" customWidth="1"/>
    <col min="14860" max="14860" width="1.33203125" style="65" bestFit="1" customWidth="1"/>
    <col min="14861" max="14862" width="4.99609375" style="65" customWidth="1"/>
    <col min="14863" max="14863" width="1.33203125" style="65" bestFit="1" customWidth="1"/>
    <col min="14864" max="14864" width="4.9960937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 customWidth="1"/>
    <col min="15109" max="15109" width="5.77734375" style="65" bestFit="1" customWidth="1"/>
    <col min="15110" max="15110" width="11.5546875" style="65" hidden="1" customWidth="1"/>
    <col min="15111" max="15111" width="24.5546875" style="65" customWidth="1"/>
    <col min="15112" max="15112" width="1.33203125" style="65" bestFit="1" customWidth="1"/>
    <col min="15113" max="15113" width="11.5546875" style="65" hidden="1" customWidth="1"/>
    <col min="15114" max="15114" width="24.5546875" style="65" customWidth="1"/>
    <col min="15115" max="15115" width="4.99609375" style="65" customWidth="1"/>
    <col min="15116" max="15116" width="1.33203125" style="65" bestFit="1" customWidth="1"/>
    <col min="15117" max="15118" width="4.99609375" style="65" customWidth="1"/>
    <col min="15119" max="15119" width="1.33203125" style="65" bestFit="1" customWidth="1"/>
    <col min="15120" max="15120" width="4.9960937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 customWidth="1"/>
    <col min="15365" max="15365" width="5.77734375" style="65" bestFit="1" customWidth="1"/>
    <col min="15366" max="15366" width="11.5546875" style="65" hidden="1" customWidth="1"/>
    <col min="15367" max="15367" width="24.5546875" style="65" customWidth="1"/>
    <col min="15368" max="15368" width="1.33203125" style="65" bestFit="1" customWidth="1"/>
    <col min="15369" max="15369" width="11.5546875" style="65" hidden="1" customWidth="1"/>
    <col min="15370" max="15370" width="24.5546875" style="65" customWidth="1"/>
    <col min="15371" max="15371" width="4.99609375" style="65" customWidth="1"/>
    <col min="15372" max="15372" width="1.33203125" style="65" bestFit="1" customWidth="1"/>
    <col min="15373" max="15374" width="4.99609375" style="65" customWidth="1"/>
    <col min="15375" max="15375" width="1.33203125" style="65" bestFit="1" customWidth="1"/>
    <col min="15376" max="15376" width="4.9960937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 customWidth="1"/>
    <col min="15621" max="15621" width="5.77734375" style="65" bestFit="1" customWidth="1"/>
    <col min="15622" max="15622" width="11.5546875" style="65" hidden="1" customWidth="1"/>
    <col min="15623" max="15623" width="24.5546875" style="65" customWidth="1"/>
    <col min="15624" max="15624" width="1.33203125" style="65" bestFit="1" customWidth="1"/>
    <col min="15625" max="15625" width="11.5546875" style="65" hidden="1" customWidth="1"/>
    <col min="15626" max="15626" width="24.5546875" style="65" customWidth="1"/>
    <col min="15627" max="15627" width="4.99609375" style="65" customWidth="1"/>
    <col min="15628" max="15628" width="1.33203125" style="65" bestFit="1" customWidth="1"/>
    <col min="15629" max="15630" width="4.99609375" style="65" customWidth="1"/>
    <col min="15631" max="15631" width="1.33203125" style="65" bestFit="1" customWidth="1"/>
    <col min="15632" max="15632" width="4.9960937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 customWidth="1"/>
    <col min="15877" max="15877" width="5.77734375" style="65" bestFit="1" customWidth="1"/>
    <col min="15878" max="15878" width="11.5546875" style="65" hidden="1" customWidth="1"/>
    <col min="15879" max="15879" width="24.5546875" style="65" customWidth="1"/>
    <col min="15880" max="15880" width="1.33203125" style="65" bestFit="1" customWidth="1"/>
    <col min="15881" max="15881" width="11.5546875" style="65" hidden="1" customWidth="1"/>
    <col min="15882" max="15882" width="24.5546875" style="65" customWidth="1"/>
    <col min="15883" max="15883" width="4.99609375" style="65" customWidth="1"/>
    <col min="15884" max="15884" width="1.33203125" style="65" bestFit="1" customWidth="1"/>
    <col min="15885" max="15886" width="4.99609375" style="65" customWidth="1"/>
    <col min="15887" max="15887" width="1.33203125" style="65" bestFit="1" customWidth="1"/>
    <col min="15888" max="15888" width="4.9960937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 customWidth="1"/>
    <col min="16133" max="16133" width="5.77734375" style="65" bestFit="1" customWidth="1"/>
    <col min="16134" max="16134" width="11.5546875" style="65" hidden="1" customWidth="1"/>
    <col min="16135" max="16135" width="24.5546875" style="65" customWidth="1"/>
    <col min="16136" max="16136" width="1.33203125" style="65" bestFit="1" customWidth="1"/>
    <col min="16137" max="16137" width="11.5546875" style="65" hidden="1" customWidth="1"/>
    <col min="16138" max="16138" width="24.5546875" style="65" customWidth="1"/>
    <col min="16139" max="16139" width="4.99609375" style="65" customWidth="1"/>
    <col min="16140" max="16140" width="1.33203125" style="65" bestFit="1" customWidth="1"/>
    <col min="16141" max="16142" width="4.99609375" style="65" customWidth="1"/>
    <col min="16143" max="16143" width="1.33203125" style="65" bestFit="1" customWidth="1"/>
    <col min="16144" max="16144" width="4.9960937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 customWidth="1"/>
  </cols>
  <sheetData>
    <row r="1" spans="2:20" s="57" customFormat="1" ht="35.25" customHeight="1" thickBot="1">
      <c r="B1" s="77" t="str">
        <f>Männer_Übersicht!A22</f>
        <v>Viertelfinale - 12.03.2022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95" customHeight="1" thickBot="1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2:21" s="52" customFormat="1" ht="24.95" customHeight="1" thickBot="1">
      <c r="B3" s="81">
        <v>1</v>
      </c>
      <c r="C3" s="236" t="str">
        <f>Frauen_Übersicht!C5</f>
        <v>SV Feuerfest Wetro</v>
      </c>
      <c r="D3" s="237"/>
      <c r="E3" s="79" t="s">
        <v>7</v>
      </c>
      <c r="F3" s="245" t="str">
        <f>Frauen_Übersicht!F5</f>
        <v>Freilos</v>
      </c>
      <c r="G3" s="236"/>
      <c r="H3" s="237"/>
      <c r="I3" s="89">
        <f>I16</f>
        <v>0</v>
      </c>
      <c r="J3" s="53" t="s">
        <v>8</v>
      </c>
      <c r="K3" s="238">
        <f>K16</f>
        <v>0</v>
      </c>
      <c r="L3" s="239"/>
      <c r="M3" s="89" t="str">
        <f>H21</f>
        <v/>
      </c>
      <c r="N3" s="90" t="s">
        <v>8</v>
      </c>
      <c r="O3" s="91" t="str">
        <f>M21</f>
        <v/>
      </c>
      <c r="P3" s="80" t="str">
        <f>G21</f>
        <v/>
      </c>
      <c r="Q3" s="90" t="s">
        <v>8</v>
      </c>
      <c r="R3" s="92" t="str">
        <f>N21</f>
        <v/>
      </c>
      <c r="S3" s="246"/>
      <c r="T3" s="241"/>
      <c r="U3" s="54"/>
    </row>
    <row r="4" spans="2:21" s="52" customFormat="1" ht="24.95" customHeight="1" thickBot="1">
      <c r="B4" s="82">
        <v>2</v>
      </c>
      <c r="C4" s="236" t="str">
        <f>Frauen_Übersicht!C6</f>
        <v>SG Lückersdorf-Gelenau</v>
      </c>
      <c r="D4" s="237"/>
      <c r="E4" s="79" t="s">
        <v>7</v>
      </c>
      <c r="F4" s="236" t="str">
        <f>Frauen_Übersicht!F6</f>
        <v>Radeberger SV</v>
      </c>
      <c r="G4" s="236"/>
      <c r="H4" s="237"/>
      <c r="I4" s="89">
        <f>I27</f>
        <v>0</v>
      </c>
      <c r="J4" s="53" t="s">
        <v>8</v>
      </c>
      <c r="K4" s="238">
        <f>K27</f>
        <v>0</v>
      </c>
      <c r="L4" s="239"/>
      <c r="M4" s="89" t="str">
        <f>H32</f>
        <v/>
      </c>
      <c r="N4" s="90" t="s">
        <v>8</v>
      </c>
      <c r="O4" s="91" t="str">
        <f>M32</f>
        <v/>
      </c>
      <c r="P4" s="80" t="str">
        <f>G32</f>
        <v/>
      </c>
      <c r="Q4" s="90" t="s">
        <v>8</v>
      </c>
      <c r="R4" s="92" t="str">
        <f>N32</f>
        <v/>
      </c>
      <c r="S4" s="240"/>
      <c r="T4" s="241"/>
      <c r="U4" s="54"/>
    </row>
    <row r="5" spans="2:21" s="52" customFormat="1" ht="24.95" customHeight="1" thickBot="1">
      <c r="B5" s="82">
        <v>3</v>
      </c>
      <c r="C5" s="236" t="str">
        <f>Frauen_Übersicht!C7</f>
        <v>KSV Dresden-Leuben 1.</v>
      </c>
      <c r="D5" s="237"/>
      <c r="E5" s="79" t="s">
        <v>7</v>
      </c>
      <c r="F5" s="236" t="str">
        <f>Frauen_Übersicht!F7</f>
        <v>Königswarthaer SV 1990</v>
      </c>
      <c r="G5" s="236"/>
      <c r="H5" s="237"/>
      <c r="I5" s="89">
        <f>I38</f>
        <v>0</v>
      </c>
      <c r="J5" s="53" t="s">
        <v>8</v>
      </c>
      <c r="K5" s="238">
        <f aca="true" t="shared" si="0" ref="K5:L5">K38</f>
        <v>0</v>
      </c>
      <c r="L5" s="239">
        <f t="shared" si="0"/>
        <v>0</v>
      </c>
      <c r="M5" s="89" t="str">
        <f>H43</f>
        <v/>
      </c>
      <c r="N5" s="90" t="s">
        <v>8</v>
      </c>
      <c r="O5" s="91" t="str">
        <f>M43</f>
        <v/>
      </c>
      <c r="P5" s="80" t="str">
        <f>G43</f>
        <v/>
      </c>
      <c r="Q5" s="90" t="s">
        <v>8</v>
      </c>
      <c r="R5" s="92" t="str">
        <f>N43</f>
        <v/>
      </c>
      <c r="S5" s="240"/>
      <c r="T5" s="241"/>
      <c r="U5" s="54"/>
    </row>
    <row r="6" spans="2:21" s="52" customFormat="1" ht="24.95" customHeight="1" thickBot="1">
      <c r="B6" s="82">
        <v>4</v>
      </c>
      <c r="C6" s="236" t="str">
        <f>Frauen_Übersicht!C8</f>
        <v>SV Motor Sörnewitz</v>
      </c>
      <c r="D6" s="237"/>
      <c r="E6" s="79" t="s">
        <v>7</v>
      </c>
      <c r="F6" s="236" t="str">
        <f>Frauen_Übersicht!F8</f>
        <v>SSV Stahl Rietschen</v>
      </c>
      <c r="G6" s="236"/>
      <c r="H6" s="237"/>
      <c r="I6" s="89">
        <f>I49</f>
        <v>0</v>
      </c>
      <c r="J6" s="53" t="s">
        <v>8</v>
      </c>
      <c r="K6" s="238">
        <f>K49</f>
        <v>0</v>
      </c>
      <c r="L6" s="239"/>
      <c r="M6" s="89" t="str">
        <f>H54</f>
        <v/>
      </c>
      <c r="N6" s="90" t="s">
        <v>8</v>
      </c>
      <c r="O6" s="91" t="str">
        <f>M54</f>
        <v/>
      </c>
      <c r="P6" s="80" t="str">
        <f>G54</f>
        <v/>
      </c>
      <c r="Q6" s="90" t="s">
        <v>8</v>
      </c>
      <c r="R6" s="92" t="str">
        <f>N54</f>
        <v/>
      </c>
      <c r="S6" s="240"/>
      <c r="T6" s="241"/>
      <c r="U6" s="54"/>
    </row>
    <row r="7" spans="2:21" s="52" customFormat="1" ht="24.95" customHeight="1" thickBot="1">
      <c r="B7" s="82">
        <v>5</v>
      </c>
      <c r="C7" s="236" t="str">
        <f>Frauen_Übersicht!C9</f>
        <v>SV Dresden-Leuben 2.</v>
      </c>
      <c r="D7" s="237"/>
      <c r="E7" s="79" t="s">
        <v>7</v>
      </c>
      <c r="F7" s="236" t="str">
        <f>Frauen_Übersicht!F9</f>
        <v>Freilos</v>
      </c>
      <c r="G7" s="236"/>
      <c r="H7" s="237"/>
      <c r="I7" s="89">
        <f>I60</f>
        <v>0</v>
      </c>
      <c r="J7" s="53" t="s">
        <v>8</v>
      </c>
      <c r="K7" s="238">
        <f aca="true" t="shared" si="1" ref="K7:L7">K60</f>
        <v>0</v>
      </c>
      <c r="L7" s="239">
        <f t="shared" si="1"/>
        <v>0</v>
      </c>
      <c r="M7" s="89" t="str">
        <f>H65</f>
        <v/>
      </c>
      <c r="N7" s="90" t="s">
        <v>8</v>
      </c>
      <c r="O7" s="91" t="str">
        <f>M65</f>
        <v/>
      </c>
      <c r="P7" s="80" t="str">
        <f>G65</f>
        <v/>
      </c>
      <c r="Q7" s="90" t="s">
        <v>8</v>
      </c>
      <c r="R7" s="92" t="str">
        <f>N65</f>
        <v/>
      </c>
      <c r="S7" s="240"/>
      <c r="T7" s="241"/>
      <c r="U7" s="54"/>
    </row>
    <row r="8" spans="2:21" s="52" customFormat="1" ht="24.95" customHeight="1" thickBot="1">
      <c r="B8" s="82">
        <v>6</v>
      </c>
      <c r="C8" s="236" t="str">
        <f>Frauen_Übersicht!C10</f>
        <v>SV Biehla-Cunnersdorf</v>
      </c>
      <c r="D8" s="237"/>
      <c r="E8" s="79" t="s">
        <v>7</v>
      </c>
      <c r="F8" s="236" t="str">
        <f>Frauen_Übersicht!F10</f>
        <v>Freilos</v>
      </c>
      <c r="G8" s="236"/>
      <c r="H8" s="237"/>
      <c r="I8" s="89">
        <f>I71</f>
        <v>0</v>
      </c>
      <c r="J8" s="53" t="s">
        <v>8</v>
      </c>
      <c r="K8" s="238">
        <f aca="true" t="shared" si="2" ref="K8:L8">K71</f>
        <v>0</v>
      </c>
      <c r="L8" s="239">
        <f t="shared" si="2"/>
        <v>0</v>
      </c>
      <c r="M8" s="89" t="str">
        <f>H76</f>
        <v/>
      </c>
      <c r="N8" s="90" t="s">
        <v>8</v>
      </c>
      <c r="O8" s="91" t="str">
        <f>M76</f>
        <v/>
      </c>
      <c r="P8" s="80" t="str">
        <f>G76</f>
        <v/>
      </c>
      <c r="Q8" s="90" t="s">
        <v>8</v>
      </c>
      <c r="R8" s="92" t="str">
        <f>N76</f>
        <v/>
      </c>
      <c r="S8" s="240"/>
      <c r="T8" s="241"/>
      <c r="U8" s="54"/>
    </row>
    <row r="9" spans="2:21" s="52" customFormat="1" ht="24.95" customHeight="1" thickBot="1">
      <c r="B9" s="82">
        <v>7</v>
      </c>
      <c r="C9" s="236" t="str">
        <f>Frauen_Übersicht!C11</f>
        <v>KSV 1991 Freital</v>
      </c>
      <c r="D9" s="237"/>
      <c r="E9" s="79" t="s">
        <v>7</v>
      </c>
      <c r="F9" s="236" t="str">
        <f>Frauen_Übersicht!F11</f>
        <v>Freilos</v>
      </c>
      <c r="G9" s="236"/>
      <c r="H9" s="237"/>
      <c r="I9" s="89">
        <f>I82</f>
        <v>0</v>
      </c>
      <c r="J9" s="53" t="s">
        <v>8</v>
      </c>
      <c r="K9" s="238">
        <f aca="true" t="shared" si="3" ref="K9:L9">K82</f>
        <v>0</v>
      </c>
      <c r="L9" s="239">
        <f t="shared" si="3"/>
        <v>0</v>
      </c>
      <c r="M9" s="89" t="str">
        <f>H87</f>
        <v/>
      </c>
      <c r="N9" s="90" t="s">
        <v>8</v>
      </c>
      <c r="O9" s="91" t="str">
        <f>M87</f>
        <v/>
      </c>
      <c r="P9" s="80" t="str">
        <f>G87</f>
        <v/>
      </c>
      <c r="Q9" s="90" t="s">
        <v>8</v>
      </c>
      <c r="R9" s="92" t="str">
        <f>N87</f>
        <v/>
      </c>
      <c r="S9" s="240"/>
      <c r="T9" s="241"/>
      <c r="U9" s="54"/>
    </row>
    <row r="10" spans="2:21" s="52" customFormat="1" ht="24.95" customHeight="1" thickBot="1">
      <c r="B10" s="82">
        <v>8</v>
      </c>
      <c r="C10" s="245" t="str">
        <f>Frauen_Übersicht!C12</f>
        <v>SC Hoyerswerda</v>
      </c>
      <c r="D10" s="237"/>
      <c r="E10" s="79" t="s">
        <v>7</v>
      </c>
      <c r="F10" s="236" t="str">
        <f>Frauen_Übersicht!F12</f>
        <v>SV Laußnitz 2.</v>
      </c>
      <c r="G10" s="236"/>
      <c r="H10" s="237"/>
      <c r="I10" s="89">
        <f>I93</f>
        <v>0</v>
      </c>
      <c r="J10" s="53" t="s">
        <v>8</v>
      </c>
      <c r="K10" s="238">
        <f aca="true" t="shared" si="4" ref="K10:L10">K93</f>
        <v>0</v>
      </c>
      <c r="L10" s="239">
        <f t="shared" si="4"/>
        <v>0</v>
      </c>
      <c r="M10" s="89" t="str">
        <f>H98</f>
        <v/>
      </c>
      <c r="N10" s="90" t="s">
        <v>8</v>
      </c>
      <c r="O10" s="91" t="str">
        <f>M98</f>
        <v/>
      </c>
      <c r="P10" s="80" t="str">
        <f>G98</f>
        <v/>
      </c>
      <c r="Q10" s="90" t="s">
        <v>8</v>
      </c>
      <c r="R10" s="92" t="str">
        <f>N98</f>
        <v/>
      </c>
      <c r="S10" s="240"/>
      <c r="T10" s="241"/>
      <c r="U10" s="54"/>
    </row>
    <row r="11" spans="2:21" s="52" customFormat="1" ht="15.75" customHeight="1">
      <c r="B11" s="84"/>
      <c r="C11" s="85"/>
      <c r="D11" s="85"/>
      <c r="E11" s="86"/>
      <c r="F11" s="87"/>
      <c r="G11" s="87"/>
      <c r="H11" s="87"/>
      <c r="I11" s="88"/>
      <c r="J11" s="76"/>
      <c r="K11" s="76"/>
      <c r="L11" s="76"/>
      <c r="M11" s="88"/>
      <c r="N11" s="76"/>
      <c r="O11" s="88"/>
      <c r="P11" s="76"/>
      <c r="Q11" s="76"/>
      <c r="R11" s="76"/>
      <c r="S11" s="56"/>
      <c r="T11" s="56"/>
      <c r="U11" s="54"/>
    </row>
    <row r="12" spans="2:20" ht="15">
      <c r="B12" s="72"/>
      <c r="C12" s="50"/>
      <c r="D12" s="50"/>
      <c r="E12" s="50"/>
      <c r="F12" s="51"/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</row>
    <row r="13" spans="1:22" ht="4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63"/>
    </row>
    <row r="14" spans="2:19" ht="15">
      <c r="B14" s="167" t="s">
        <v>38</v>
      </c>
      <c r="D14" s="197">
        <f>B3</f>
        <v>1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2:5" ht="9.75" customHeight="1">
      <c r="B15" s="167"/>
      <c r="D15" s="197"/>
      <c r="E15" s="197"/>
    </row>
    <row r="16" spans="2:19" ht="20.25" customHeight="1">
      <c r="B16" s="248" t="str">
        <f>C3</f>
        <v>SV Feuerfest Wetro</v>
      </c>
      <c r="C16" s="248"/>
      <c r="D16" s="248"/>
      <c r="E16" s="248"/>
      <c r="F16" s="248"/>
      <c r="G16" s="248"/>
      <c r="H16" s="248"/>
      <c r="I16" s="206">
        <f>IF(SUM(G17:G20)=0,0,SUM(I17:I21))</f>
        <v>0</v>
      </c>
      <c r="J16" s="205" t="s">
        <v>8</v>
      </c>
      <c r="K16" s="249">
        <f>IF(SUM(N17:O20)=0,0,SUM(K17:L21))</f>
        <v>0</v>
      </c>
      <c r="L16" s="249"/>
      <c r="M16" s="248" t="str">
        <f>F3</f>
        <v>Freilos</v>
      </c>
      <c r="N16" s="248"/>
      <c r="O16" s="248"/>
      <c r="P16" s="248"/>
      <c r="Q16" s="248"/>
      <c r="R16" s="248"/>
      <c r="S16" s="248"/>
    </row>
    <row r="17" spans="2:19" s="64" customFormat="1" ht="15.75" customHeight="1">
      <c r="B17" s="250"/>
      <c r="C17" s="250"/>
      <c r="D17" s="250"/>
      <c r="E17" s="251"/>
      <c r="F17" s="251"/>
      <c r="G17" s="200"/>
      <c r="H17" s="199"/>
      <c r="I17" s="197" t="str">
        <f>IF(G17="","",IF(H17&gt;M17,1,IF(AND(H17=M17,G17&gt;N17),1,IF(AND(H17=M17,G17=N17),0.5,""))))</f>
        <v/>
      </c>
      <c r="J17" s="198"/>
      <c r="K17" s="247" t="str">
        <f>IF(N17="","",IF(M17&gt;H17,1,IF(AND(M17=H17,N17&gt;G17),1,IF(AND(M17=H17,N17=G17),0.5,""))))</f>
        <v/>
      </c>
      <c r="L17" s="247"/>
      <c r="M17" s="43" t="str">
        <f>IF(AND(N17="",H17=""),"",4-H17)</f>
        <v/>
      </c>
      <c r="N17" s="252"/>
      <c r="O17" s="252"/>
      <c r="P17" s="253"/>
      <c r="Q17" s="253"/>
      <c r="R17" s="253"/>
      <c r="S17" s="199"/>
    </row>
    <row r="18" spans="2:19" s="64" customFormat="1" ht="15.75" customHeight="1">
      <c r="B18" s="254"/>
      <c r="C18" s="254"/>
      <c r="D18" s="254"/>
      <c r="E18" s="251"/>
      <c r="F18" s="251"/>
      <c r="G18" s="200"/>
      <c r="H18" s="199"/>
      <c r="I18" s="197" t="str">
        <f aca="true" t="shared" si="5" ref="I18:I20">IF(G18="","",IF(H18&gt;M18,1,IF(AND(H18=M18,G18&gt;N18),1,IF(AND(H18=M18,G18=N18),0.5,""))))</f>
        <v/>
      </c>
      <c r="J18" s="198"/>
      <c r="K18" s="247" t="str">
        <f aca="true" t="shared" si="6" ref="K18:K20">IF(N18="","",IF(M18&gt;H18,1,IF(AND(M18=H18,N18&gt;G18),1,IF(AND(M18=H18,N18=G18),0.5,""))))</f>
        <v/>
      </c>
      <c r="L18" s="247"/>
      <c r="M18" s="43" t="str">
        <f aca="true" t="shared" si="7" ref="M18:M20">IF(AND(N18="",H18=""),"",4-H18)</f>
        <v/>
      </c>
      <c r="N18" s="252"/>
      <c r="O18" s="252"/>
      <c r="P18" s="253"/>
      <c r="Q18" s="253"/>
      <c r="R18" s="253"/>
      <c r="S18" s="199"/>
    </row>
    <row r="19" spans="2:19" s="64" customFormat="1" ht="15.75" customHeight="1">
      <c r="B19" s="254"/>
      <c r="C19" s="254"/>
      <c r="D19" s="254"/>
      <c r="E19" s="251"/>
      <c r="F19" s="251"/>
      <c r="G19" s="200"/>
      <c r="H19" s="199"/>
      <c r="I19" s="197" t="str">
        <f t="shared" si="5"/>
        <v/>
      </c>
      <c r="J19" s="198"/>
      <c r="K19" s="247" t="str">
        <f t="shared" si="6"/>
        <v/>
      </c>
      <c r="L19" s="247"/>
      <c r="M19" s="43" t="str">
        <f t="shared" si="7"/>
        <v/>
      </c>
      <c r="N19" s="252"/>
      <c r="O19" s="252"/>
      <c r="P19" s="253"/>
      <c r="Q19" s="253"/>
      <c r="R19" s="253"/>
      <c r="S19" s="199"/>
    </row>
    <row r="20" spans="2:19" s="64" customFormat="1" ht="15.75" customHeight="1">
      <c r="B20" s="255"/>
      <c r="C20" s="255"/>
      <c r="D20" s="255"/>
      <c r="E20" s="256"/>
      <c r="F20" s="256"/>
      <c r="G20" s="203"/>
      <c r="H20" s="201"/>
      <c r="I20" s="202" t="str">
        <f t="shared" si="5"/>
        <v/>
      </c>
      <c r="J20" s="198"/>
      <c r="K20" s="257" t="str">
        <f t="shared" si="6"/>
        <v/>
      </c>
      <c r="L20" s="257"/>
      <c r="M20" s="44" t="str">
        <f t="shared" si="7"/>
        <v/>
      </c>
      <c r="N20" s="258"/>
      <c r="O20" s="258"/>
      <c r="P20" s="259"/>
      <c r="Q20" s="259"/>
      <c r="R20" s="259"/>
      <c r="S20" s="201"/>
    </row>
    <row r="21" spans="2:19" s="64" customFormat="1" ht="15.75" customHeight="1">
      <c r="B21" s="247"/>
      <c r="C21" s="247"/>
      <c r="D21" s="247"/>
      <c r="E21" s="247"/>
      <c r="F21" s="247"/>
      <c r="G21" s="197" t="str">
        <f>IF(SUM(G17:G20)=0,"",SUM(G17:G20))</f>
        <v/>
      </c>
      <c r="H21" s="197" t="str">
        <f>IF(SUM(H17:H20)=0,"",SUM(H17:H20))</f>
        <v/>
      </c>
      <c r="I21" s="197" t="str">
        <f>IF(G21="","",IF(OR(G21&gt;N21,AND(N21="",G21&lt;&gt;"")),2,IF(G21=N21,1,"")))</f>
        <v/>
      </c>
      <c r="J21" s="197"/>
      <c r="K21" s="247" t="str">
        <f>IF(N21="","",IF(OR(N21&gt;G21,AND(G21="",N21&lt;&gt;"")),2,IF(N21=G21,1,"")))</f>
        <v/>
      </c>
      <c r="L21" s="247"/>
      <c r="M21" s="197" t="str">
        <f>IF(SUM(M17:M20)=0,"",SUM(M17:M20))</f>
        <v/>
      </c>
      <c r="N21" s="260" t="str">
        <f aca="true" t="shared" si="8" ref="N21:O21">IF(SUM(N17:N20)=0,"",SUM(N17:N20))</f>
        <v/>
      </c>
      <c r="O21" s="260" t="str">
        <f t="shared" si="8"/>
        <v/>
      </c>
      <c r="P21" s="261"/>
      <c r="Q21" s="261"/>
      <c r="R21" s="261"/>
      <c r="S21" s="261"/>
    </row>
    <row r="22" spans="2:19" s="204" customFormat="1" ht="15" customHeight="1">
      <c r="B22" s="199"/>
      <c r="C22" s="254"/>
      <c r="D22" s="254"/>
      <c r="E22" s="254"/>
      <c r="F22" s="254"/>
      <c r="G22" s="254"/>
      <c r="H22" s="254"/>
      <c r="I22" s="254"/>
      <c r="K22" s="199"/>
      <c r="L22" s="262"/>
      <c r="M22" s="262"/>
      <c r="N22" s="262"/>
      <c r="O22" s="262"/>
      <c r="P22" s="262"/>
      <c r="Q22" s="262"/>
      <c r="R22" s="262"/>
      <c r="S22" s="262"/>
    </row>
    <row r="23" spans="2:19" s="204" customFormat="1" ht="15" customHeight="1">
      <c r="B23" s="199"/>
      <c r="C23" s="254"/>
      <c r="D23" s="254"/>
      <c r="E23" s="254"/>
      <c r="F23" s="254"/>
      <c r="G23" s="254"/>
      <c r="H23" s="254"/>
      <c r="I23" s="254"/>
      <c r="K23" s="199"/>
      <c r="L23" s="254"/>
      <c r="M23" s="254"/>
      <c r="N23" s="254"/>
      <c r="O23" s="254"/>
      <c r="P23" s="254"/>
      <c r="Q23" s="254"/>
      <c r="R23" s="254"/>
      <c r="S23" s="254"/>
    </row>
    <row r="24" spans="1:20" s="64" customFormat="1" ht="4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64" customFormat="1" ht="15.75" customHeight="1">
      <c r="A25" s="65"/>
      <c r="B25" s="167" t="s">
        <v>38</v>
      </c>
      <c r="C25" s="65"/>
      <c r="D25" s="197">
        <f>B4</f>
        <v>2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198"/>
    </row>
    <row r="26" spans="1:20" s="64" customFormat="1" ht="9.75" customHeight="1">
      <c r="A26" s="65"/>
      <c r="B26" s="167"/>
      <c r="C26" s="65"/>
      <c r="D26" s="197"/>
      <c r="E26" s="197"/>
      <c r="F26" s="198"/>
      <c r="G26" s="19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98"/>
      <c r="T26" s="198"/>
    </row>
    <row r="27" spans="1:20" s="64" customFormat="1" ht="20.25" customHeight="1">
      <c r="A27" s="65"/>
      <c r="B27" s="248" t="str">
        <f>C4</f>
        <v>SG Lückersdorf-Gelenau</v>
      </c>
      <c r="C27" s="248"/>
      <c r="D27" s="248"/>
      <c r="E27" s="248"/>
      <c r="F27" s="248"/>
      <c r="G27" s="248"/>
      <c r="H27" s="248"/>
      <c r="I27" s="206">
        <f>IF(SUM(G28:G31)=0,0,SUM(I28:I32))</f>
        <v>0</v>
      </c>
      <c r="J27" s="205" t="s">
        <v>8</v>
      </c>
      <c r="K27" s="249">
        <f>IF(SUM(N28:O31)=0,0,SUM(K28:L32))</f>
        <v>0</v>
      </c>
      <c r="L27" s="249"/>
      <c r="M27" s="248" t="str">
        <f>F4</f>
        <v>Radeberger SV</v>
      </c>
      <c r="N27" s="248"/>
      <c r="O27" s="248"/>
      <c r="P27" s="248"/>
      <c r="Q27" s="248"/>
      <c r="R27" s="248"/>
      <c r="S27" s="248"/>
      <c r="T27" s="198"/>
    </row>
    <row r="28" spans="2:19" s="64" customFormat="1" ht="15.75" customHeight="1">
      <c r="B28" s="250"/>
      <c r="C28" s="250"/>
      <c r="D28" s="250"/>
      <c r="E28" s="251"/>
      <c r="F28" s="251"/>
      <c r="G28" s="200"/>
      <c r="H28" s="199"/>
      <c r="I28" s="197" t="str">
        <f>IF(G28="","",IF(H28&gt;M28,1,IF(AND(H28=M28,G28&gt;N28),1,IF(AND(H28=M28,G28=N28),0.5,""))))</f>
        <v/>
      </c>
      <c r="J28" s="198"/>
      <c r="K28" s="247" t="str">
        <f>IF(N28="","",IF(M28&gt;H28,1,IF(AND(M28=H28,N28&gt;G28),1,IF(AND(M28=H28,N28=G28),0.5,""))))</f>
        <v/>
      </c>
      <c r="L28" s="247"/>
      <c r="M28" s="43" t="str">
        <f>IF(AND(N28="",H28=""),"",4-H28)</f>
        <v/>
      </c>
      <c r="N28" s="252"/>
      <c r="O28" s="252"/>
      <c r="P28" s="253"/>
      <c r="Q28" s="253"/>
      <c r="R28" s="253"/>
      <c r="S28" s="199"/>
    </row>
    <row r="29" spans="2:19" s="64" customFormat="1" ht="15.75" customHeight="1">
      <c r="B29" s="254"/>
      <c r="C29" s="254"/>
      <c r="D29" s="254"/>
      <c r="E29" s="251"/>
      <c r="F29" s="251"/>
      <c r="G29" s="200"/>
      <c r="H29" s="199"/>
      <c r="I29" s="197" t="str">
        <f aca="true" t="shared" si="9" ref="I29:I31">IF(G29="","",IF(H29&gt;M29,1,IF(AND(H29=M29,G29&gt;N29),1,IF(AND(H29=M29,G29=N29),0.5,""))))</f>
        <v/>
      </c>
      <c r="J29" s="198"/>
      <c r="K29" s="247" t="str">
        <f aca="true" t="shared" si="10" ref="K29:K31">IF(N29="","",IF(M29&gt;H29,1,IF(AND(M29=H29,N29&gt;G29),1,IF(AND(M29=H29,N29=G29),0.5,""))))</f>
        <v/>
      </c>
      <c r="L29" s="247"/>
      <c r="M29" s="43" t="str">
        <f aca="true" t="shared" si="11" ref="M29:M31">IF(AND(N29="",H29=""),"",4-H29)</f>
        <v/>
      </c>
      <c r="N29" s="252"/>
      <c r="O29" s="252"/>
      <c r="P29" s="253"/>
      <c r="Q29" s="253"/>
      <c r="R29" s="253"/>
      <c r="S29" s="199"/>
    </row>
    <row r="30" spans="2:19" s="64" customFormat="1" ht="15.75" customHeight="1">
      <c r="B30" s="254"/>
      <c r="C30" s="254"/>
      <c r="D30" s="254"/>
      <c r="E30" s="251"/>
      <c r="F30" s="251"/>
      <c r="G30" s="200"/>
      <c r="H30" s="199"/>
      <c r="I30" s="197" t="str">
        <f t="shared" si="9"/>
        <v/>
      </c>
      <c r="J30" s="198"/>
      <c r="K30" s="247" t="str">
        <f t="shared" si="10"/>
        <v/>
      </c>
      <c r="L30" s="247"/>
      <c r="M30" s="43" t="str">
        <f t="shared" si="11"/>
        <v/>
      </c>
      <c r="N30" s="252"/>
      <c r="O30" s="252"/>
      <c r="P30" s="253"/>
      <c r="Q30" s="253"/>
      <c r="R30" s="253"/>
      <c r="S30" s="199"/>
    </row>
    <row r="31" spans="2:19" s="64" customFormat="1" ht="15.75" customHeight="1">
      <c r="B31" s="255"/>
      <c r="C31" s="255"/>
      <c r="D31" s="255"/>
      <c r="E31" s="256"/>
      <c r="F31" s="256"/>
      <c r="G31" s="203"/>
      <c r="H31" s="201"/>
      <c r="I31" s="202" t="str">
        <f t="shared" si="9"/>
        <v/>
      </c>
      <c r="J31" s="198"/>
      <c r="K31" s="257" t="str">
        <f t="shared" si="10"/>
        <v/>
      </c>
      <c r="L31" s="257"/>
      <c r="M31" s="44" t="str">
        <f t="shared" si="11"/>
        <v/>
      </c>
      <c r="N31" s="258"/>
      <c r="O31" s="258"/>
      <c r="P31" s="259"/>
      <c r="Q31" s="259"/>
      <c r="R31" s="259"/>
      <c r="S31" s="201"/>
    </row>
    <row r="32" spans="2:19" s="64" customFormat="1" ht="15.75" customHeight="1">
      <c r="B32" s="247"/>
      <c r="C32" s="247"/>
      <c r="D32" s="247"/>
      <c r="E32" s="247"/>
      <c r="F32" s="247"/>
      <c r="G32" s="197" t="str">
        <f>IF(SUM(G28:G31)=0,"",SUM(G28:G31))</f>
        <v/>
      </c>
      <c r="H32" s="197" t="str">
        <f>IF(SUM(H28:H31)=0,"",SUM(H28:H31))</f>
        <v/>
      </c>
      <c r="I32" s="197" t="str">
        <f>IF(G32="","",IF(OR(G32&gt;N32,AND(N32="",G32&lt;&gt;"")),2,IF(G32=N32,1,"")))</f>
        <v/>
      </c>
      <c r="J32" s="197"/>
      <c r="K32" s="247" t="str">
        <f>IF(N32="","",IF(OR(N32&gt;G32,AND(G32="",N32&lt;&gt;"")),2,IF(N32=G32,1,"")))</f>
        <v/>
      </c>
      <c r="L32" s="247"/>
      <c r="M32" s="197" t="str">
        <f>IF(SUM(M28:M31)=0,"",SUM(M28:M31))</f>
        <v/>
      </c>
      <c r="N32" s="247" t="str">
        <f aca="true" t="shared" si="12" ref="N32:O32">IF(SUM(N28:N31)=0,"",SUM(N28:N31))</f>
        <v/>
      </c>
      <c r="O32" s="247" t="str">
        <f t="shared" si="12"/>
        <v/>
      </c>
      <c r="P32" s="261"/>
      <c r="Q32" s="261"/>
      <c r="R32" s="261"/>
      <c r="S32" s="261"/>
    </row>
    <row r="33" spans="2:19" s="204" customFormat="1" ht="15" customHeight="1">
      <c r="B33" s="199"/>
      <c r="C33" s="254"/>
      <c r="D33" s="254"/>
      <c r="E33" s="254"/>
      <c r="F33" s="254"/>
      <c r="G33" s="254"/>
      <c r="H33" s="254"/>
      <c r="I33" s="254"/>
      <c r="K33" s="199"/>
      <c r="L33" s="254"/>
      <c r="M33" s="254"/>
      <c r="N33" s="254"/>
      <c r="O33" s="254"/>
      <c r="P33" s="254"/>
      <c r="Q33" s="254"/>
      <c r="R33" s="254"/>
      <c r="S33" s="254"/>
    </row>
    <row r="34" spans="2:19" s="204" customFormat="1" ht="15" customHeight="1">
      <c r="B34" s="199"/>
      <c r="C34" s="254"/>
      <c r="D34" s="254"/>
      <c r="E34" s="254"/>
      <c r="F34" s="254"/>
      <c r="G34" s="254"/>
      <c r="H34" s="254"/>
      <c r="I34" s="254"/>
      <c r="K34" s="199"/>
      <c r="L34" s="254"/>
      <c r="M34" s="254"/>
      <c r="N34" s="254"/>
      <c r="O34" s="254"/>
      <c r="P34" s="254"/>
      <c r="Q34" s="254"/>
      <c r="R34" s="254"/>
      <c r="S34" s="254"/>
    </row>
    <row r="35" spans="1:20" s="64" customFormat="1" ht="4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s="64" customFormat="1" ht="15.75" customHeight="1">
      <c r="A36" s="65"/>
      <c r="B36" s="167" t="s">
        <v>38</v>
      </c>
      <c r="C36" s="65"/>
      <c r="D36" s="197">
        <f>B5</f>
        <v>3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198"/>
    </row>
    <row r="37" spans="1:20" s="64" customFormat="1" ht="9.75" customHeight="1">
      <c r="A37" s="65"/>
      <c r="B37" s="167"/>
      <c r="C37" s="65"/>
      <c r="D37" s="197"/>
      <c r="E37" s="197"/>
      <c r="F37" s="198"/>
      <c r="G37" s="198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98"/>
      <c r="T37" s="198"/>
    </row>
    <row r="38" spans="1:20" s="64" customFormat="1" ht="20.25" customHeight="1">
      <c r="A38" s="65"/>
      <c r="B38" s="248" t="str">
        <f>C5</f>
        <v>KSV Dresden-Leuben 1.</v>
      </c>
      <c r="C38" s="248"/>
      <c r="D38" s="248"/>
      <c r="E38" s="248"/>
      <c r="F38" s="248"/>
      <c r="G38" s="248"/>
      <c r="H38" s="248"/>
      <c r="I38" s="206">
        <f>IF(SUM(G39:G42)=0,0,SUM(I39:I43))</f>
        <v>0</v>
      </c>
      <c r="J38" s="205" t="s">
        <v>8</v>
      </c>
      <c r="K38" s="249">
        <f>IF(SUM(N39:O42)=0,0,SUM(K39:L43))</f>
        <v>0</v>
      </c>
      <c r="L38" s="249"/>
      <c r="M38" s="248" t="str">
        <f>F5</f>
        <v>Königswarthaer SV 1990</v>
      </c>
      <c r="N38" s="248"/>
      <c r="O38" s="248"/>
      <c r="P38" s="248"/>
      <c r="Q38" s="248"/>
      <c r="R38" s="248"/>
      <c r="S38" s="248"/>
      <c r="T38" s="198"/>
    </row>
    <row r="39" spans="2:19" s="64" customFormat="1" ht="15.75" customHeight="1">
      <c r="B39" s="250"/>
      <c r="C39" s="250"/>
      <c r="D39" s="250"/>
      <c r="E39" s="251"/>
      <c r="F39" s="251"/>
      <c r="G39" s="200"/>
      <c r="H39" s="199"/>
      <c r="I39" s="197" t="str">
        <f>IF(G39="","",IF(H39&gt;M39,1,IF(AND(H39=M39,G39&gt;N39),1,IF(AND(H39=M39,G39=N39),0.5,""))))</f>
        <v/>
      </c>
      <c r="J39" s="198"/>
      <c r="K39" s="247" t="str">
        <f>IF(N39="","",IF(M39&gt;H39,1,IF(AND(M39=H39,N39&gt;G39),1,IF(AND(M39=H39,N39=G39),0.5,""))))</f>
        <v/>
      </c>
      <c r="L39" s="247"/>
      <c r="M39" s="43" t="str">
        <f>IF(AND(N39="",H39=""),"",4-H39)</f>
        <v/>
      </c>
      <c r="N39" s="252"/>
      <c r="O39" s="252"/>
      <c r="P39" s="253"/>
      <c r="Q39" s="253"/>
      <c r="R39" s="253"/>
      <c r="S39" s="199"/>
    </row>
    <row r="40" spans="2:19" s="64" customFormat="1" ht="15.75" customHeight="1">
      <c r="B40" s="254"/>
      <c r="C40" s="254"/>
      <c r="D40" s="254"/>
      <c r="E40" s="251"/>
      <c r="F40" s="251"/>
      <c r="G40" s="200"/>
      <c r="H40" s="199"/>
      <c r="I40" s="197" t="str">
        <f aca="true" t="shared" si="13" ref="I40:I42">IF(G40="","",IF(H40&gt;M40,1,IF(AND(H40=M40,G40&gt;N40),1,IF(AND(H40=M40,G40=N40),0.5,""))))</f>
        <v/>
      </c>
      <c r="J40" s="198"/>
      <c r="K40" s="247" t="str">
        <f aca="true" t="shared" si="14" ref="K40">IF(N40="","",IF(M40&gt;H40,1,IF(AND(M40=H40,N40&gt;G40),1,IF(AND(M40=H40,N40=G40),0.5,""))))</f>
        <v/>
      </c>
      <c r="L40" s="247"/>
      <c r="M40" s="43" t="str">
        <f aca="true" t="shared" si="15" ref="M40:M42">IF(AND(N40="",H40=""),"",4-H40)</f>
        <v/>
      </c>
      <c r="N40" s="252"/>
      <c r="O40" s="252"/>
      <c r="P40" s="253"/>
      <c r="Q40" s="253"/>
      <c r="R40" s="253"/>
      <c r="S40" s="199"/>
    </row>
    <row r="41" spans="2:19" s="64" customFormat="1" ht="15.75" customHeight="1">
      <c r="B41" s="254"/>
      <c r="C41" s="254"/>
      <c r="D41" s="254"/>
      <c r="E41" s="251"/>
      <c r="F41" s="251"/>
      <c r="G41" s="200"/>
      <c r="H41" s="199"/>
      <c r="I41" s="197" t="str">
        <f t="shared" si="13"/>
        <v/>
      </c>
      <c r="J41" s="198"/>
      <c r="K41" s="260"/>
      <c r="L41" s="260"/>
      <c r="M41" s="43" t="str">
        <f t="shared" si="15"/>
        <v/>
      </c>
      <c r="N41" s="271"/>
      <c r="O41" s="271"/>
      <c r="P41" s="272"/>
      <c r="Q41" s="272"/>
      <c r="R41" s="272"/>
      <c r="S41" s="208"/>
    </row>
    <row r="42" spans="2:19" s="64" customFormat="1" ht="15.75" customHeight="1">
      <c r="B42" s="255"/>
      <c r="C42" s="255"/>
      <c r="D42" s="255"/>
      <c r="E42" s="256"/>
      <c r="F42" s="256"/>
      <c r="G42" s="203"/>
      <c r="H42" s="201"/>
      <c r="I42" s="202" t="str">
        <f t="shared" si="13"/>
        <v/>
      </c>
      <c r="J42" s="198"/>
      <c r="K42" s="267"/>
      <c r="L42" s="267"/>
      <c r="M42" s="44" t="str">
        <f t="shared" si="15"/>
        <v/>
      </c>
      <c r="N42" s="268"/>
      <c r="O42" s="268"/>
      <c r="P42" s="269"/>
      <c r="Q42" s="269"/>
      <c r="R42" s="269"/>
      <c r="S42" s="209"/>
    </row>
    <row r="43" spans="2:19" s="64" customFormat="1" ht="15.75" customHeight="1">
      <c r="B43" s="247"/>
      <c r="C43" s="247"/>
      <c r="D43" s="247"/>
      <c r="E43" s="247"/>
      <c r="F43" s="247"/>
      <c r="G43" s="197" t="str">
        <f>IF(SUM(G39:G42)=0,"",SUM(G39:G42))</f>
        <v/>
      </c>
      <c r="H43" s="197" t="str">
        <f>IF(SUM(H39:H42)=0,"",SUM(H39:H42))</f>
        <v/>
      </c>
      <c r="I43" s="197" t="str">
        <f>IF(G43="","",IF(OR(G43&gt;N43,AND(N43="",G43&lt;&gt;"")),2,IF(G43=N43,1,"")))</f>
        <v/>
      </c>
      <c r="J43" s="197"/>
      <c r="K43" s="247" t="str">
        <f>IF(N43="","",IF(OR(N43&gt;G43,AND(G43="",N43&lt;&gt;"")),2,IF(N43=G43,1,"")))</f>
        <v/>
      </c>
      <c r="L43" s="247"/>
      <c r="M43" s="197" t="str">
        <f>IF(SUM(M39:M42)=0,"",SUM(M39:M42))</f>
        <v/>
      </c>
      <c r="N43" s="247" t="str">
        <f aca="true" t="shared" si="16" ref="N43:O43">IF(SUM(N39:N42)=0,"",SUM(N39:N42))</f>
        <v/>
      </c>
      <c r="O43" s="247" t="str">
        <f t="shared" si="16"/>
        <v/>
      </c>
      <c r="P43" s="270"/>
      <c r="Q43" s="270"/>
      <c r="R43" s="270"/>
      <c r="S43" s="270"/>
    </row>
    <row r="44" spans="2:19" s="204" customFormat="1" ht="15" customHeight="1">
      <c r="B44" s="199"/>
      <c r="C44" s="254"/>
      <c r="D44" s="254"/>
      <c r="E44" s="254"/>
      <c r="F44" s="254"/>
      <c r="G44" s="254"/>
      <c r="H44" s="254"/>
      <c r="I44" s="254"/>
      <c r="K44" s="208"/>
      <c r="L44" s="264"/>
      <c r="M44" s="264"/>
      <c r="N44" s="264"/>
      <c r="O44" s="264"/>
      <c r="P44" s="264"/>
      <c r="Q44" s="264"/>
      <c r="R44" s="264"/>
      <c r="S44" s="264"/>
    </row>
    <row r="45" spans="2:19" s="204" customFormat="1" ht="15" customHeight="1">
      <c r="B45" s="199"/>
      <c r="C45" s="254"/>
      <c r="D45" s="254"/>
      <c r="E45" s="254"/>
      <c r="F45" s="254"/>
      <c r="G45" s="254"/>
      <c r="H45" s="254"/>
      <c r="I45" s="254"/>
      <c r="K45" s="199"/>
      <c r="L45" s="254"/>
      <c r="M45" s="254"/>
      <c r="N45" s="254"/>
      <c r="O45" s="254"/>
      <c r="P45" s="254"/>
      <c r="Q45" s="254"/>
      <c r="R45" s="254"/>
      <c r="S45" s="254"/>
    </row>
    <row r="46" spans="1:20" s="64" customFormat="1" ht="4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s="64" customFormat="1" ht="15.75" customHeight="1">
      <c r="A47" s="65"/>
      <c r="B47" s="167" t="s">
        <v>38</v>
      </c>
      <c r="C47" s="65"/>
      <c r="D47" s="197">
        <f>B6</f>
        <v>4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198"/>
    </row>
    <row r="48" spans="1:20" s="64" customFormat="1" ht="9.75" customHeight="1">
      <c r="A48" s="65"/>
      <c r="B48" s="167"/>
      <c r="C48" s="65"/>
      <c r="D48" s="197"/>
      <c r="E48" s="197"/>
      <c r="F48" s="198"/>
      <c r="G48" s="198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198"/>
      <c r="T48" s="198"/>
    </row>
    <row r="49" spans="1:20" s="64" customFormat="1" ht="20.25" customHeight="1">
      <c r="A49" s="65"/>
      <c r="B49" s="248" t="str">
        <f>C6</f>
        <v>SV Motor Sörnewitz</v>
      </c>
      <c r="C49" s="248"/>
      <c r="D49" s="248"/>
      <c r="E49" s="248"/>
      <c r="F49" s="248"/>
      <c r="G49" s="248"/>
      <c r="H49" s="248"/>
      <c r="I49" s="206">
        <f>IF(SUM(G50:G53)=0,0,SUM(I50:I54))</f>
        <v>0</v>
      </c>
      <c r="J49" s="205" t="s">
        <v>8</v>
      </c>
      <c r="K49" s="249">
        <f>IF(SUM(N50:O53)=0,0,SUM(K50:L54))</f>
        <v>0</v>
      </c>
      <c r="L49" s="249"/>
      <c r="M49" s="248" t="str">
        <f>F6</f>
        <v>SSV Stahl Rietschen</v>
      </c>
      <c r="N49" s="248"/>
      <c r="O49" s="248"/>
      <c r="P49" s="248"/>
      <c r="Q49" s="248"/>
      <c r="R49" s="248"/>
      <c r="S49" s="248"/>
      <c r="T49" s="198"/>
    </row>
    <row r="50" spans="2:19" s="64" customFormat="1" ht="15.75" customHeight="1">
      <c r="B50" s="250"/>
      <c r="C50" s="250"/>
      <c r="D50" s="250"/>
      <c r="E50" s="251"/>
      <c r="F50" s="251"/>
      <c r="G50" s="200"/>
      <c r="H50" s="199"/>
      <c r="I50" s="197" t="str">
        <f>IF(G50="","",IF(H50&gt;M50,1,IF(AND(H50=M50,G50&gt;N50),1,IF(AND(H50=M50,G50=N50),0.5,""))))</f>
        <v/>
      </c>
      <c r="J50" s="198"/>
      <c r="K50" s="247" t="str">
        <f>IF(N50="","",IF(M50&gt;H50,1,IF(AND(M50=H50,N50&gt;G50),1,IF(AND(M50=H50,N50=G50),0.5,""))))</f>
        <v/>
      </c>
      <c r="L50" s="247"/>
      <c r="M50" s="43" t="str">
        <f>IF(AND(N50="",H50=""),"",4-H50)</f>
        <v/>
      </c>
      <c r="N50" s="252"/>
      <c r="O50" s="252"/>
      <c r="P50" s="253"/>
      <c r="Q50" s="253"/>
      <c r="R50" s="253"/>
      <c r="S50" s="199"/>
    </row>
    <row r="51" spans="2:19" s="64" customFormat="1" ht="15.75" customHeight="1">
      <c r="B51" s="254"/>
      <c r="C51" s="254"/>
      <c r="D51" s="254"/>
      <c r="E51" s="251"/>
      <c r="F51" s="251"/>
      <c r="G51" s="200"/>
      <c r="H51" s="199"/>
      <c r="I51" s="197" t="str">
        <f aca="true" t="shared" si="17" ref="I51:I53">IF(G51="","",IF(H51&gt;M51,1,IF(AND(H51=M51,G51&gt;N51),1,IF(AND(H51=M51,G51=N51),0.5,""))))</f>
        <v/>
      </c>
      <c r="J51" s="198"/>
      <c r="K51" s="247" t="str">
        <f aca="true" t="shared" si="18" ref="K51:K53">IF(N51="","",IF(M51&gt;H51,1,IF(AND(M51=H51,N51&gt;G51),1,IF(AND(M51=H51,N51=G51),0.5,""))))</f>
        <v/>
      </c>
      <c r="L51" s="247"/>
      <c r="M51" s="43" t="str">
        <f aca="true" t="shared" si="19" ref="M51:M53">IF(AND(N51="",H51=""),"",4-H51)</f>
        <v/>
      </c>
      <c r="N51" s="252"/>
      <c r="O51" s="252"/>
      <c r="P51" s="253"/>
      <c r="Q51" s="253"/>
      <c r="R51" s="253"/>
      <c r="S51" s="199"/>
    </row>
    <row r="52" spans="2:19" s="64" customFormat="1" ht="15.75" customHeight="1">
      <c r="B52" s="254"/>
      <c r="C52" s="254"/>
      <c r="D52" s="254"/>
      <c r="E52" s="251"/>
      <c r="F52" s="251"/>
      <c r="G52" s="200"/>
      <c r="H52" s="199"/>
      <c r="I52" s="197" t="str">
        <f t="shared" si="17"/>
        <v/>
      </c>
      <c r="J52" s="198"/>
      <c r="K52" s="247" t="str">
        <f t="shared" si="18"/>
        <v/>
      </c>
      <c r="L52" s="247"/>
      <c r="M52" s="43" t="str">
        <f t="shared" si="19"/>
        <v/>
      </c>
      <c r="N52" s="252"/>
      <c r="O52" s="252"/>
      <c r="P52" s="253"/>
      <c r="Q52" s="253"/>
      <c r="R52" s="253"/>
      <c r="S52" s="199"/>
    </row>
    <row r="53" spans="2:19" s="64" customFormat="1" ht="15.75" customHeight="1">
      <c r="B53" s="255"/>
      <c r="C53" s="255"/>
      <c r="D53" s="255"/>
      <c r="E53" s="256"/>
      <c r="F53" s="256"/>
      <c r="G53" s="203"/>
      <c r="H53" s="201"/>
      <c r="I53" s="202" t="str">
        <f t="shared" si="17"/>
        <v/>
      </c>
      <c r="J53" s="198"/>
      <c r="K53" s="257" t="str">
        <f t="shared" si="18"/>
        <v/>
      </c>
      <c r="L53" s="257"/>
      <c r="M53" s="44" t="str">
        <f t="shared" si="19"/>
        <v/>
      </c>
      <c r="N53" s="258"/>
      <c r="O53" s="258"/>
      <c r="P53" s="259"/>
      <c r="Q53" s="259"/>
      <c r="R53" s="259"/>
      <c r="S53" s="201"/>
    </row>
    <row r="54" spans="2:19" s="64" customFormat="1" ht="15.75" customHeight="1">
      <c r="B54" s="247"/>
      <c r="C54" s="247"/>
      <c r="D54" s="247"/>
      <c r="E54" s="247"/>
      <c r="F54" s="247"/>
      <c r="G54" s="207" t="str">
        <f>IF(SUM(G50:G53)=0,"",SUM(G50:G53))</f>
        <v/>
      </c>
      <c r="H54" s="197" t="str">
        <f>IF(SUM(H50:H53)=0,"",SUM(H50:H53))</f>
        <v/>
      </c>
      <c r="I54" s="197" t="str">
        <f>IF(G54="","",IF(OR(G54&gt;N54,AND(N54="",G54&lt;&gt;"")),2,IF(G54=N54,1,"")))</f>
        <v/>
      </c>
      <c r="J54" s="197"/>
      <c r="K54" s="247" t="str">
        <f>IF(N54="","",IF(OR(N54&gt;G54,AND(G54="",N54&lt;&gt;"")),2,IF(N54=G54,1,"")))</f>
        <v/>
      </c>
      <c r="L54" s="247"/>
      <c r="M54" s="197" t="str">
        <f>IF(SUM(M50:M53)=0,"",SUM(M50:M53))</f>
        <v/>
      </c>
      <c r="N54" s="247" t="str">
        <f aca="true" t="shared" si="20" ref="N54:O54">IF(SUM(N50:N53)=0,"",SUM(N50:N53))</f>
        <v/>
      </c>
      <c r="O54" s="247" t="str">
        <f t="shared" si="20"/>
        <v/>
      </c>
      <c r="P54" s="261"/>
      <c r="Q54" s="261"/>
      <c r="R54" s="261"/>
      <c r="S54" s="261"/>
    </row>
    <row r="55" spans="2:19" s="204" customFormat="1" ht="15" customHeight="1">
      <c r="B55" s="199"/>
      <c r="C55" s="262"/>
      <c r="D55" s="262"/>
      <c r="E55" s="262"/>
      <c r="F55" s="262"/>
      <c r="G55" s="262"/>
      <c r="H55" s="262"/>
      <c r="I55" s="262"/>
      <c r="K55" s="199"/>
      <c r="L55" s="254"/>
      <c r="M55" s="254"/>
      <c r="N55" s="254"/>
      <c r="O55" s="254"/>
      <c r="P55" s="254"/>
      <c r="Q55" s="254"/>
      <c r="R55" s="254"/>
      <c r="S55" s="254"/>
    </row>
    <row r="56" spans="2:19" s="204" customFormat="1" ht="15" customHeight="1">
      <c r="B56" s="199"/>
      <c r="C56" s="254"/>
      <c r="D56" s="254"/>
      <c r="E56" s="254"/>
      <c r="F56" s="254"/>
      <c r="G56" s="254"/>
      <c r="H56" s="254"/>
      <c r="I56" s="254"/>
      <c r="K56" s="199"/>
      <c r="L56" s="254"/>
      <c r="M56" s="254"/>
      <c r="N56" s="254"/>
      <c r="O56" s="254"/>
      <c r="P56" s="254"/>
      <c r="Q56" s="254"/>
      <c r="R56" s="254"/>
      <c r="S56" s="254"/>
    </row>
    <row r="57" spans="1:20" s="64" customFormat="1" ht="4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s="64" customFormat="1" ht="15.75" customHeight="1">
      <c r="A58" s="65"/>
      <c r="B58" s="167" t="s">
        <v>38</v>
      </c>
      <c r="C58" s="65"/>
      <c r="D58" s="197">
        <f>B7</f>
        <v>5</v>
      </c>
      <c r="E58" s="266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198"/>
    </row>
    <row r="59" spans="1:20" s="64" customFormat="1" ht="9.75" customHeight="1">
      <c r="A59" s="65"/>
      <c r="B59" s="167"/>
      <c r="C59" s="65"/>
      <c r="D59" s="197"/>
      <c r="E59" s="197"/>
      <c r="F59" s="198"/>
      <c r="G59" s="198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198"/>
      <c r="T59" s="198"/>
    </row>
    <row r="60" spans="1:20" s="64" customFormat="1" ht="20.25" customHeight="1">
      <c r="A60" s="65"/>
      <c r="B60" s="248" t="str">
        <f>C7</f>
        <v>SV Dresden-Leuben 2.</v>
      </c>
      <c r="C60" s="248"/>
      <c r="D60" s="248"/>
      <c r="E60" s="248"/>
      <c r="F60" s="248"/>
      <c r="G60" s="248"/>
      <c r="H60" s="248"/>
      <c r="I60" s="206">
        <f>IF(SUM(G61:G64)=0,0,SUM(I61:I65))</f>
        <v>0</v>
      </c>
      <c r="J60" s="205" t="s">
        <v>8</v>
      </c>
      <c r="K60" s="249">
        <f>IF(SUM(N61:O64)=0,0,SUM(K61:L65))</f>
        <v>0</v>
      </c>
      <c r="L60" s="249"/>
      <c r="M60" s="248" t="str">
        <f>F7</f>
        <v>Freilos</v>
      </c>
      <c r="N60" s="248"/>
      <c r="O60" s="248"/>
      <c r="P60" s="248"/>
      <c r="Q60" s="248"/>
      <c r="R60" s="248"/>
      <c r="S60" s="248"/>
      <c r="T60" s="198"/>
    </row>
    <row r="61" spans="2:19" s="64" customFormat="1" ht="15.75" customHeight="1">
      <c r="B61" s="250"/>
      <c r="C61" s="250"/>
      <c r="D61" s="250"/>
      <c r="E61" s="251"/>
      <c r="F61" s="251"/>
      <c r="G61" s="200"/>
      <c r="H61" s="199"/>
      <c r="I61" s="197" t="str">
        <f>IF(G61="","",IF(H61&gt;M61,1,IF(AND(H61=M61,G61&gt;N61),1,IF(AND(H61=M61,G61=N61),0.5,""))))</f>
        <v/>
      </c>
      <c r="J61" s="198"/>
      <c r="K61" s="247" t="str">
        <f>IF(N61="","",IF(M61&gt;H61,1,IF(AND(M61=H61,N61&gt;G61),1,IF(AND(M61=H61,N61=G61),0.5,""))))</f>
        <v/>
      </c>
      <c r="L61" s="247"/>
      <c r="M61" s="43" t="str">
        <f>IF(AND(N61="",H61=""),"",4-H61)</f>
        <v/>
      </c>
      <c r="N61" s="252"/>
      <c r="O61" s="252"/>
      <c r="P61" s="253"/>
      <c r="Q61" s="253"/>
      <c r="R61" s="253"/>
      <c r="S61" s="199"/>
    </row>
    <row r="62" spans="2:19" s="64" customFormat="1" ht="15.75" customHeight="1">
      <c r="B62" s="254"/>
      <c r="C62" s="254"/>
      <c r="D62" s="254"/>
      <c r="E62" s="251"/>
      <c r="F62" s="251"/>
      <c r="G62" s="200"/>
      <c r="H62" s="199"/>
      <c r="I62" s="197" t="str">
        <f aca="true" t="shared" si="21" ref="I62:I64">IF(G62="","",IF(H62&gt;M62,1,IF(AND(H62=M62,G62&gt;N62),1,IF(AND(H62=M62,G62=N62),0.5,""))))</f>
        <v/>
      </c>
      <c r="J62" s="198"/>
      <c r="K62" s="247" t="str">
        <f aca="true" t="shared" si="22" ref="K62:K64">IF(N62="","",IF(M62&gt;H62,1,IF(AND(M62=H62,N62&gt;G62),1,IF(AND(M62=H62,N62=G62),0.5,""))))</f>
        <v/>
      </c>
      <c r="L62" s="247"/>
      <c r="M62" s="43" t="str">
        <f aca="true" t="shared" si="23" ref="M62:M64">IF(AND(N62="",H62=""),"",4-H62)</f>
        <v/>
      </c>
      <c r="N62" s="252"/>
      <c r="O62" s="252"/>
      <c r="P62" s="253"/>
      <c r="Q62" s="253"/>
      <c r="R62" s="253"/>
      <c r="S62" s="199"/>
    </row>
    <row r="63" spans="2:19" s="64" customFormat="1" ht="15.75" customHeight="1">
      <c r="B63" s="254"/>
      <c r="C63" s="254"/>
      <c r="D63" s="254"/>
      <c r="E63" s="251"/>
      <c r="F63" s="251"/>
      <c r="G63" s="200"/>
      <c r="H63" s="199"/>
      <c r="I63" s="197" t="str">
        <f t="shared" si="21"/>
        <v/>
      </c>
      <c r="J63" s="198"/>
      <c r="K63" s="247" t="str">
        <f t="shared" si="22"/>
        <v/>
      </c>
      <c r="L63" s="247"/>
      <c r="M63" s="43" t="str">
        <f t="shared" si="23"/>
        <v/>
      </c>
      <c r="N63" s="252"/>
      <c r="O63" s="252"/>
      <c r="P63" s="253"/>
      <c r="Q63" s="253"/>
      <c r="R63" s="253"/>
      <c r="S63" s="199"/>
    </row>
    <row r="64" spans="2:19" s="64" customFormat="1" ht="15.75" customHeight="1">
      <c r="B64" s="255"/>
      <c r="C64" s="255"/>
      <c r="D64" s="255"/>
      <c r="E64" s="256"/>
      <c r="F64" s="256"/>
      <c r="G64" s="203"/>
      <c r="H64" s="201"/>
      <c r="I64" s="202" t="str">
        <f t="shared" si="21"/>
        <v/>
      </c>
      <c r="J64" s="198"/>
      <c r="K64" s="257" t="str">
        <f t="shared" si="22"/>
        <v/>
      </c>
      <c r="L64" s="257"/>
      <c r="M64" s="44" t="str">
        <f t="shared" si="23"/>
        <v/>
      </c>
      <c r="N64" s="258"/>
      <c r="O64" s="258"/>
      <c r="P64" s="259"/>
      <c r="Q64" s="259"/>
      <c r="R64" s="259"/>
      <c r="S64" s="201"/>
    </row>
    <row r="65" spans="2:19" s="64" customFormat="1" ht="15.75" customHeight="1">
      <c r="B65" s="247"/>
      <c r="C65" s="247"/>
      <c r="D65" s="247"/>
      <c r="E65" s="247"/>
      <c r="F65" s="247"/>
      <c r="G65" s="197" t="str">
        <f>IF(SUM(G61:G64)=0,"",SUM(G61:G64))</f>
        <v/>
      </c>
      <c r="H65" s="197" t="str">
        <f>IF(SUM(H61:H64)=0,"",SUM(H61:H64))</f>
        <v/>
      </c>
      <c r="I65" s="197" t="str">
        <f>IF(G65="","",IF(OR(G65&gt;N65,AND(N65="",G65&lt;&gt;"")),2,IF(G65=N65,1,"")))</f>
        <v/>
      </c>
      <c r="J65" s="197"/>
      <c r="K65" s="247" t="str">
        <f>IF(N65="","",IF(OR(N65&gt;G65,AND(G65="",N65&lt;&gt;"")),2,IF(N65=G65,1,"")))</f>
        <v/>
      </c>
      <c r="L65" s="247"/>
      <c r="M65" s="197" t="str">
        <f>IF(SUM(M61:M64)=0,"",SUM(M61:M64))</f>
        <v/>
      </c>
      <c r="N65" s="247" t="str">
        <f aca="true" t="shared" si="24" ref="N65:O65">IF(SUM(N61:N64)=0,"",SUM(N61:N64))</f>
        <v/>
      </c>
      <c r="O65" s="247" t="str">
        <f t="shared" si="24"/>
        <v/>
      </c>
      <c r="P65" s="261"/>
      <c r="Q65" s="261"/>
      <c r="R65" s="261"/>
      <c r="S65" s="261"/>
    </row>
    <row r="66" spans="2:19" s="204" customFormat="1" ht="15" customHeight="1">
      <c r="B66" s="199"/>
      <c r="C66" s="254"/>
      <c r="D66" s="254"/>
      <c r="E66" s="254"/>
      <c r="F66" s="254"/>
      <c r="G66" s="254"/>
      <c r="H66" s="254"/>
      <c r="I66" s="254"/>
      <c r="K66" s="196"/>
      <c r="L66" s="254"/>
      <c r="M66" s="254"/>
      <c r="N66" s="254"/>
      <c r="O66" s="254"/>
      <c r="P66" s="254"/>
      <c r="Q66" s="254"/>
      <c r="R66" s="254"/>
      <c r="S66" s="254"/>
    </row>
    <row r="67" spans="2:19" s="204" customFormat="1" ht="15" customHeight="1">
      <c r="B67" s="199"/>
      <c r="C67" s="254"/>
      <c r="D67" s="254"/>
      <c r="E67" s="254"/>
      <c r="F67" s="254"/>
      <c r="G67" s="254"/>
      <c r="H67" s="254"/>
      <c r="I67" s="254"/>
      <c r="K67" s="196"/>
      <c r="L67" s="254"/>
      <c r="M67" s="254"/>
      <c r="N67" s="254"/>
      <c r="O67" s="254"/>
      <c r="P67" s="254"/>
      <c r="Q67" s="254"/>
      <c r="R67" s="254"/>
      <c r="S67" s="254"/>
    </row>
    <row r="68" spans="1:20" s="64" customFormat="1" ht="4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s="64" customFormat="1" ht="15.75" customHeight="1">
      <c r="A69" s="65"/>
      <c r="B69" s="167" t="s">
        <v>38</v>
      </c>
      <c r="C69" s="65"/>
      <c r="D69" s="197">
        <f>B8</f>
        <v>6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198"/>
    </row>
    <row r="70" spans="1:20" s="64" customFormat="1" ht="9.75" customHeight="1">
      <c r="A70" s="65"/>
      <c r="B70" s="167"/>
      <c r="C70" s="65"/>
      <c r="D70" s="197"/>
      <c r="E70" s="197"/>
      <c r="F70" s="198"/>
      <c r="G70" s="19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198"/>
      <c r="T70" s="198"/>
    </row>
    <row r="71" spans="1:20" s="64" customFormat="1" ht="20.25" customHeight="1">
      <c r="A71" s="65"/>
      <c r="B71" s="248" t="str">
        <f>C8</f>
        <v>SV Biehla-Cunnersdorf</v>
      </c>
      <c r="C71" s="248"/>
      <c r="D71" s="248"/>
      <c r="E71" s="248"/>
      <c r="F71" s="248"/>
      <c r="G71" s="248"/>
      <c r="H71" s="248"/>
      <c r="I71" s="206">
        <f>IF(SUM(G72:G75)=0,0,SUM(I72:I76))</f>
        <v>0</v>
      </c>
      <c r="J71" s="205" t="s">
        <v>8</v>
      </c>
      <c r="K71" s="249">
        <f>IF(SUM(N72:O75)=0,0,SUM(K72:L76))</f>
        <v>0</v>
      </c>
      <c r="L71" s="249"/>
      <c r="M71" s="248" t="str">
        <f>F8</f>
        <v>Freilos</v>
      </c>
      <c r="N71" s="248"/>
      <c r="O71" s="248"/>
      <c r="P71" s="248"/>
      <c r="Q71" s="248"/>
      <c r="R71" s="248"/>
      <c r="S71" s="248"/>
      <c r="T71" s="198"/>
    </row>
    <row r="72" spans="2:19" s="64" customFormat="1" ht="15.75" customHeight="1">
      <c r="B72" s="250"/>
      <c r="C72" s="250"/>
      <c r="D72" s="250"/>
      <c r="E72" s="251"/>
      <c r="F72" s="251"/>
      <c r="G72" s="200"/>
      <c r="H72" s="199"/>
      <c r="I72" s="197" t="str">
        <f>IF(G72="","",IF(H72&gt;M72,1,IF(AND(H72=M72,G72&gt;N72),1,IF(AND(H72=M72,G72=N72),0.5,""))))</f>
        <v/>
      </c>
      <c r="J72" s="198"/>
      <c r="K72" s="247" t="str">
        <f>IF(N72="","",IF(M72&gt;H72,1,IF(AND(M72=H72,N72&gt;G72),1,IF(AND(M72=H72,N72=G72),0.5,""))))</f>
        <v/>
      </c>
      <c r="L72" s="247"/>
      <c r="M72" s="43" t="str">
        <f>IF(AND(N72="",H72=""),"",4-H72)</f>
        <v/>
      </c>
      <c r="N72" s="252"/>
      <c r="O72" s="252"/>
      <c r="P72" s="253"/>
      <c r="Q72" s="253"/>
      <c r="R72" s="253"/>
      <c r="S72" s="199"/>
    </row>
    <row r="73" spans="2:19" s="64" customFormat="1" ht="15.75" customHeight="1">
      <c r="B73" s="254"/>
      <c r="C73" s="254"/>
      <c r="D73" s="254"/>
      <c r="E73" s="251"/>
      <c r="F73" s="251"/>
      <c r="G73" s="200"/>
      <c r="H73" s="199"/>
      <c r="I73" s="197" t="str">
        <f aca="true" t="shared" si="25" ref="I73:I75">IF(G73="","",IF(H73&gt;M73,1,IF(AND(H73=M73,G73&gt;N73),1,IF(AND(H73=M73,G73=N73),0.5,""))))</f>
        <v/>
      </c>
      <c r="J73" s="198"/>
      <c r="K73" s="247" t="str">
        <f aca="true" t="shared" si="26" ref="K73:K75">IF(N73="","",IF(M73&gt;H73,1,IF(AND(M73=H73,N73&gt;G73),1,IF(AND(M73=H73,N73=G73),0.5,""))))</f>
        <v/>
      </c>
      <c r="L73" s="247"/>
      <c r="M73" s="43" t="str">
        <f aca="true" t="shared" si="27" ref="M73:M75">IF(AND(N73="",H73=""),"",4-H73)</f>
        <v/>
      </c>
      <c r="N73" s="252"/>
      <c r="O73" s="252"/>
      <c r="P73" s="253"/>
      <c r="Q73" s="253"/>
      <c r="R73" s="253"/>
      <c r="S73" s="199"/>
    </row>
    <row r="74" spans="2:19" s="64" customFormat="1" ht="15.75" customHeight="1">
      <c r="B74" s="254"/>
      <c r="C74" s="254"/>
      <c r="D74" s="254"/>
      <c r="E74" s="251"/>
      <c r="F74" s="251"/>
      <c r="G74" s="200"/>
      <c r="H74" s="199"/>
      <c r="I74" s="197" t="str">
        <f t="shared" si="25"/>
        <v/>
      </c>
      <c r="J74" s="198"/>
      <c r="K74" s="247" t="str">
        <f t="shared" si="26"/>
        <v/>
      </c>
      <c r="L74" s="247"/>
      <c r="M74" s="43" t="str">
        <f t="shared" si="27"/>
        <v/>
      </c>
      <c r="N74" s="252"/>
      <c r="O74" s="252"/>
      <c r="P74" s="253"/>
      <c r="Q74" s="253"/>
      <c r="R74" s="253"/>
      <c r="S74" s="199"/>
    </row>
    <row r="75" spans="2:19" s="64" customFormat="1" ht="15.75" customHeight="1">
      <c r="B75" s="255"/>
      <c r="C75" s="255"/>
      <c r="D75" s="255"/>
      <c r="E75" s="256"/>
      <c r="F75" s="256"/>
      <c r="G75" s="203"/>
      <c r="H75" s="201"/>
      <c r="I75" s="202" t="str">
        <f t="shared" si="25"/>
        <v/>
      </c>
      <c r="J75" s="198"/>
      <c r="K75" s="257" t="str">
        <f t="shared" si="26"/>
        <v/>
      </c>
      <c r="L75" s="257"/>
      <c r="M75" s="44" t="str">
        <f t="shared" si="27"/>
        <v/>
      </c>
      <c r="N75" s="258"/>
      <c r="O75" s="258"/>
      <c r="P75" s="259"/>
      <c r="Q75" s="259"/>
      <c r="R75" s="259"/>
      <c r="S75" s="201"/>
    </row>
    <row r="76" spans="2:19" s="64" customFormat="1" ht="15.75" customHeight="1">
      <c r="B76" s="247"/>
      <c r="C76" s="247"/>
      <c r="D76" s="247"/>
      <c r="E76" s="247"/>
      <c r="F76" s="247"/>
      <c r="G76" s="197" t="str">
        <f>IF(SUM(G72:G75)=0,"",SUM(G72:G75))</f>
        <v/>
      </c>
      <c r="H76" s="197" t="str">
        <f>IF(SUM(H72:H75)=0,"",SUM(H72:H75))</f>
        <v/>
      </c>
      <c r="I76" s="197" t="str">
        <f>IF(G76="","",IF(OR(G76&gt;N76,AND(N76="",G76&lt;&gt;"")),2,IF(G76=N76,1,"")))</f>
        <v/>
      </c>
      <c r="J76" s="197"/>
      <c r="K76" s="247" t="str">
        <f>IF(N76="","",IF(OR(N76&gt;G76,AND(G76="",N76&lt;&gt;"")),2,IF(N76=G76,1,"")))</f>
        <v/>
      </c>
      <c r="L76" s="247"/>
      <c r="M76" s="197" t="str">
        <f>IF(SUM(M72:M75)=0,"",SUM(M72:M75))</f>
        <v/>
      </c>
      <c r="N76" s="247" t="str">
        <f aca="true" t="shared" si="28" ref="N76:O76">IF(SUM(N72:N75)=0,"",SUM(N72:N75))</f>
        <v/>
      </c>
      <c r="O76" s="247" t="str">
        <f t="shared" si="28"/>
        <v/>
      </c>
      <c r="P76" s="261"/>
      <c r="Q76" s="261"/>
      <c r="R76" s="261"/>
      <c r="S76" s="261"/>
    </row>
    <row r="77" spans="2:19" s="204" customFormat="1" ht="15" customHeight="1">
      <c r="B77" s="199"/>
      <c r="C77" s="254"/>
      <c r="D77" s="254"/>
      <c r="E77" s="254"/>
      <c r="F77" s="254"/>
      <c r="G77" s="254"/>
      <c r="H77" s="254"/>
      <c r="I77" s="254"/>
      <c r="K77" s="199"/>
      <c r="L77" s="254"/>
      <c r="M77" s="254"/>
      <c r="N77" s="254"/>
      <c r="O77" s="254"/>
      <c r="P77" s="254"/>
      <c r="Q77" s="254"/>
      <c r="R77" s="254"/>
      <c r="S77" s="254"/>
    </row>
    <row r="78" spans="2:19" s="204" customFormat="1" ht="15" customHeight="1">
      <c r="B78" s="199"/>
      <c r="C78" s="254"/>
      <c r="D78" s="254"/>
      <c r="E78" s="254"/>
      <c r="F78" s="254"/>
      <c r="G78" s="254"/>
      <c r="H78" s="254"/>
      <c r="I78" s="254"/>
      <c r="K78" s="199"/>
      <c r="L78" s="254"/>
      <c r="M78" s="254"/>
      <c r="N78" s="254"/>
      <c r="O78" s="254"/>
      <c r="P78" s="254"/>
      <c r="Q78" s="254"/>
      <c r="R78" s="254"/>
      <c r="S78" s="254"/>
    </row>
    <row r="79" spans="1:20" s="64" customFormat="1" ht="4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s="64" customFormat="1" ht="15.75" customHeight="1">
      <c r="A80" s="65"/>
      <c r="B80" s="167" t="s">
        <v>38</v>
      </c>
      <c r="C80" s="65"/>
      <c r="D80" s="197">
        <f>B9</f>
        <v>7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198"/>
    </row>
    <row r="81" spans="1:20" s="64" customFormat="1" ht="9.75" customHeight="1">
      <c r="A81" s="65"/>
      <c r="B81" s="167"/>
      <c r="C81" s="65"/>
      <c r="D81" s="197"/>
      <c r="E81" s="197"/>
      <c r="F81" s="198"/>
      <c r="G81" s="198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198"/>
      <c r="T81" s="198"/>
    </row>
    <row r="82" spans="1:20" s="64" customFormat="1" ht="20.25" customHeight="1">
      <c r="A82" s="65"/>
      <c r="B82" s="248" t="str">
        <f>C9</f>
        <v>KSV 1991 Freital</v>
      </c>
      <c r="C82" s="248"/>
      <c r="D82" s="248"/>
      <c r="E82" s="248"/>
      <c r="F82" s="248"/>
      <c r="G82" s="248"/>
      <c r="H82" s="248"/>
      <c r="I82" s="206">
        <f>IF(SUM(G83:G86)=0,0,SUM(I83:I87))</f>
        <v>0</v>
      </c>
      <c r="J82" s="205" t="s">
        <v>8</v>
      </c>
      <c r="K82" s="249">
        <f>IF(SUM(N83:O86)=0,0,SUM(K83:L87))</f>
        <v>0</v>
      </c>
      <c r="L82" s="249"/>
      <c r="M82" s="248" t="str">
        <f>F9</f>
        <v>Freilos</v>
      </c>
      <c r="N82" s="248"/>
      <c r="O82" s="248"/>
      <c r="P82" s="248"/>
      <c r="Q82" s="248"/>
      <c r="R82" s="248"/>
      <c r="S82" s="248"/>
      <c r="T82" s="198"/>
    </row>
    <row r="83" spans="2:19" s="64" customFormat="1" ht="15.75" customHeight="1">
      <c r="B83" s="250"/>
      <c r="C83" s="250"/>
      <c r="D83" s="250"/>
      <c r="E83" s="251"/>
      <c r="F83" s="251"/>
      <c r="G83" s="200"/>
      <c r="H83" s="199"/>
      <c r="I83" s="197" t="str">
        <f>IF(G83="","",IF(H83&gt;M83,1,IF(AND(H83=M83,G83&gt;N83),1,IF(AND(H83=M83,G83=N83),0.5,""))))</f>
        <v/>
      </c>
      <c r="J83" s="198"/>
      <c r="K83" s="247" t="str">
        <f>IF(N83="","",IF(M83&gt;H83,1,IF(AND(M83=H83,N83&gt;G83),1,IF(AND(M83=H83,N83=G83),0.5,""))))</f>
        <v/>
      </c>
      <c r="L83" s="247"/>
      <c r="M83" s="43" t="str">
        <f>IF(AND(N83="",H83=""),"",4-H83)</f>
        <v/>
      </c>
      <c r="N83" s="252"/>
      <c r="O83" s="252"/>
      <c r="P83" s="253"/>
      <c r="Q83" s="253"/>
      <c r="R83" s="253"/>
      <c r="S83" s="199"/>
    </row>
    <row r="84" spans="2:19" s="64" customFormat="1" ht="15.75" customHeight="1">
      <c r="B84" s="254"/>
      <c r="C84" s="254"/>
      <c r="D84" s="254"/>
      <c r="E84" s="251"/>
      <c r="F84" s="251"/>
      <c r="G84" s="200"/>
      <c r="H84" s="199"/>
      <c r="I84" s="197" t="str">
        <f aca="true" t="shared" si="29" ref="I84:I86">IF(G84="","",IF(H84&gt;M84,1,IF(AND(H84=M84,G84&gt;N84),1,IF(AND(H84=M84,G84=N84),0.5,""))))</f>
        <v/>
      </c>
      <c r="J84" s="198"/>
      <c r="K84" s="247" t="str">
        <f aca="true" t="shared" si="30" ref="K84:K86">IF(N84="","",IF(M84&gt;H84,1,IF(AND(M84=H84,N84&gt;G84),1,IF(AND(M84=H84,N84=G84),0.5,""))))</f>
        <v/>
      </c>
      <c r="L84" s="247"/>
      <c r="M84" s="43" t="str">
        <f aca="true" t="shared" si="31" ref="M84:M86">IF(AND(N84="",H84=""),"",4-H84)</f>
        <v/>
      </c>
      <c r="N84" s="252"/>
      <c r="O84" s="252"/>
      <c r="P84" s="253"/>
      <c r="Q84" s="253"/>
      <c r="R84" s="253"/>
      <c r="S84" s="199"/>
    </row>
    <row r="85" spans="2:19" s="64" customFormat="1" ht="15.75" customHeight="1">
      <c r="B85" s="254"/>
      <c r="C85" s="254"/>
      <c r="D85" s="254"/>
      <c r="E85" s="251"/>
      <c r="F85" s="251"/>
      <c r="G85" s="200"/>
      <c r="H85" s="199"/>
      <c r="I85" s="197" t="str">
        <f t="shared" si="29"/>
        <v/>
      </c>
      <c r="J85" s="198"/>
      <c r="K85" s="247" t="str">
        <f t="shared" si="30"/>
        <v/>
      </c>
      <c r="L85" s="247"/>
      <c r="M85" s="43" t="str">
        <f t="shared" si="31"/>
        <v/>
      </c>
      <c r="N85" s="252"/>
      <c r="O85" s="252"/>
      <c r="P85" s="253"/>
      <c r="Q85" s="253"/>
      <c r="R85" s="253"/>
      <c r="S85" s="199"/>
    </row>
    <row r="86" spans="2:19" s="64" customFormat="1" ht="15.75" customHeight="1">
      <c r="B86" s="255"/>
      <c r="C86" s="255"/>
      <c r="D86" s="255"/>
      <c r="E86" s="256"/>
      <c r="F86" s="256"/>
      <c r="G86" s="203"/>
      <c r="H86" s="201"/>
      <c r="I86" s="202" t="str">
        <f t="shared" si="29"/>
        <v/>
      </c>
      <c r="J86" s="198"/>
      <c r="K86" s="257" t="str">
        <f t="shared" si="30"/>
        <v/>
      </c>
      <c r="L86" s="257"/>
      <c r="M86" s="44" t="str">
        <f t="shared" si="31"/>
        <v/>
      </c>
      <c r="N86" s="258"/>
      <c r="O86" s="258"/>
      <c r="P86" s="259"/>
      <c r="Q86" s="259"/>
      <c r="R86" s="259"/>
      <c r="S86" s="201"/>
    </row>
    <row r="87" spans="2:19" s="64" customFormat="1" ht="15.75" customHeight="1">
      <c r="B87" s="247"/>
      <c r="C87" s="247"/>
      <c r="D87" s="247"/>
      <c r="E87" s="247"/>
      <c r="F87" s="247"/>
      <c r="G87" s="197" t="str">
        <f>IF(SUM(G83:G86)=0,"",SUM(G83:G86))</f>
        <v/>
      </c>
      <c r="H87" s="197" t="str">
        <f>IF(SUM(H83:H86)=0,"",SUM(H83:H86))</f>
        <v/>
      </c>
      <c r="I87" s="197" t="str">
        <f>IF(G87="","",IF(OR(G87&gt;N87,AND(N87="",G87&lt;&gt;"")),2,IF(G87=N87,1,"")))</f>
        <v/>
      </c>
      <c r="J87" s="197"/>
      <c r="K87" s="247" t="str">
        <f>IF(N87="","",IF(OR(N87&gt;G87,AND(G87="",N87&lt;&gt;"")),2,IF(N87=G87,1,"")))</f>
        <v/>
      </c>
      <c r="L87" s="247"/>
      <c r="M87" s="197" t="str">
        <f>IF(SUM(M83:M86)=0,"",SUM(M83:M86))</f>
        <v/>
      </c>
      <c r="N87" s="247" t="str">
        <f aca="true" t="shared" si="32" ref="N87:O87">IF(SUM(N83:N86)=0,"",SUM(N83:N86))</f>
        <v/>
      </c>
      <c r="O87" s="247" t="str">
        <f t="shared" si="32"/>
        <v/>
      </c>
      <c r="P87" s="261"/>
      <c r="Q87" s="261"/>
      <c r="R87" s="261"/>
      <c r="S87" s="261"/>
    </row>
    <row r="88" spans="2:19" s="204" customFormat="1" ht="15" customHeight="1">
      <c r="B88" s="199"/>
      <c r="C88" s="254"/>
      <c r="D88" s="254"/>
      <c r="E88" s="254"/>
      <c r="F88" s="254"/>
      <c r="G88" s="254"/>
      <c r="H88" s="254"/>
      <c r="I88" s="254"/>
      <c r="K88" s="199"/>
      <c r="L88" s="254"/>
      <c r="M88" s="254"/>
      <c r="N88" s="254"/>
      <c r="O88" s="254"/>
      <c r="P88" s="254"/>
      <c r="Q88" s="254"/>
      <c r="R88" s="254"/>
      <c r="S88" s="254"/>
    </row>
    <row r="89" spans="2:19" s="204" customFormat="1" ht="15" customHeight="1">
      <c r="B89" s="199"/>
      <c r="C89" s="254"/>
      <c r="D89" s="254"/>
      <c r="E89" s="254"/>
      <c r="F89" s="254"/>
      <c r="G89" s="254"/>
      <c r="H89" s="254"/>
      <c r="I89" s="254"/>
      <c r="K89" s="199"/>
      <c r="L89" s="254"/>
      <c r="M89" s="254"/>
      <c r="N89" s="254"/>
      <c r="O89" s="254"/>
      <c r="P89" s="254"/>
      <c r="Q89" s="254"/>
      <c r="R89" s="254"/>
      <c r="S89" s="254"/>
    </row>
    <row r="90" spans="1:20" s="64" customFormat="1" ht="4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s="64" customFormat="1" ht="15.75" customHeight="1">
      <c r="A91" s="65"/>
      <c r="B91" s="167" t="s">
        <v>38</v>
      </c>
      <c r="C91" s="65"/>
      <c r="D91" s="197">
        <f>B10</f>
        <v>8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198"/>
    </row>
    <row r="92" spans="1:20" s="64" customFormat="1" ht="9.75" customHeight="1">
      <c r="A92" s="65"/>
      <c r="B92" s="167"/>
      <c r="C92" s="65"/>
      <c r="D92" s="197"/>
      <c r="E92" s="197"/>
      <c r="F92" s="198"/>
      <c r="G92" s="198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198"/>
      <c r="T92" s="198"/>
    </row>
    <row r="93" spans="1:20" s="64" customFormat="1" ht="20.25" customHeight="1">
      <c r="A93" s="65"/>
      <c r="B93" s="248" t="str">
        <f>C10</f>
        <v>SC Hoyerswerda</v>
      </c>
      <c r="C93" s="248"/>
      <c r="D93" s="248"/>
      <c r="E93" s="248"/>
      <c r="F93" s="248"/>
      <c r="G93" s="248"/>
      <c r="H93" s="248"/>
      <c r="I93" s="206">
        <f>IF(SUM(G94:G97)=0,0,SUM(I94:I98))</f>
        <v>0</v>
      </c>
      <c r="J93" s="205" t="s">
        <v>8</v>
      </c>
      <c r="K93" s="249">
        <f>IF(SUM(N94:O97)=0,0,SUM(K94:L98))</f>
        <v>0</v>
      </c>
      <c r="L93" s="249"/>
      <c r="M93" s="248" t="str">
        <f>F10</f>
        <v>SV Laußnitz 2.</v>
      </c>
      <c r="N93" s="248"/>
      <c r="O93" s="248"/>
      <c r="P93" s="248"/>
      <c r="Q93" s="248"/>
      <c r="R93" s="248"/>
      <c r="S93" s="248"/>
      <c r="T93" s="198"/>
    </row>
    <row r="94" spans="2:19" s="64" customFormat="1" ht="15.75" customHeight="1">
      <c r="B94" s="250"/>
      <c r="C94" s="250"/>
      <c r="D94" s="250"/>
      <c r="E94" s="251"/>
      <c r="F94" s="251"/>
      <c r="G94" s="200"/>
      <c r="H94" s="199"/>
      <c r="I94" s="197" t="str">
        <f>IF(G94="","",IF(H94&gt;M94,1,IF(AND(H94=M94,G94&gt;N94),1,IF(AND(H94=M94,G94=N94),0.5,""))))</f>
        <v/>
      </c>
      <c r="J94" s="198"/>
      <c r="K94" s="247" t="str">
        <f>IF(N94="","",IF(M94&gt;H94,1,IF(AND(M94=H94,N94&gt;G94),1,IF(AND(M94=H94,N94=G94),0.5,""))))</f>
        <v/>
      </c>
      <c r="L94" s="247"/>
      <c r="M94" s="43" t="str">
        <f>IF(AND(N94="",H94=""),"",4-H94)</f>
        <v/>
      </c>
      <c r="N94" s="252"/>
      <c r="O94" s="252"/>
      <c r="P94" s="253"/>
      <c r="Q94" s="253"/>
      <c r="R94" s="253"/>
      <c r="S94" s="199"/>
    </row>
    <row r="95" spans="2:19" s="64" customFormat="1" ht="15.75" customHeight="1">
      <c r="B95" s="254"/>
      <c r="C95" s="254"/>
      <c r="D95" s="254"/>
      <c r="E95" s="251"/>
      <c r="F95" s="251"/>
      <c r="G95" s="200"/>
      <c r="H95" s="199"/>
      <c r="I95" s="197" t="str">
        <f aca="true" t="shared" si="33" ref="I95:I97">IF(G95="","",IF(H95&gt;M95,1,IF(AND(H95=M95,G95&gt;N95),1,IF(AND(H95=M95,G95=N95),0.5,""))))</f>
        <v/>
      </c>
      <c r="J95" s="198"/>
      <c r="K95" s="247" t="str">
        <f aca="true" t="shared" si="34" ref="K95:K97">IF(N95="","",IF(M95&gt;H95,1,IF(AND(M95=H95,N95&gt;G95),1,IF(AND(M95=H95,N95=G95),0.5,""))))</f>
        <v/>
      </c>
      <c r="L95" s="247"/>
      <c r="M95" s="43" t="str">
        <f aca="true" t="shared" si="35" ref="M95:M97">IF(AND(N95="",H95=""),"",4-H95)</f>
        <v/>
      </c>
      <c r="N95" s="252"/>
      <c r="O95" s="252"/>
      <c r="P95" s="253"/>
      <c r="Q95" s="253"/>
      <c r="R95" s="253"/>
      <c r="S95" s="199"/>
    </row>
    <row r="96" spans="2:19" s="64" customFormat="1" ht="15.75" customHeight="1">
      <c r="B96" s="254"/>
      <c r="C96" s="254"/>
      <c r="D96" s="254"/>
      <c r="E96" s="251"/>
      <c r="F96" s="251"/>
      <c r="G96" s="200"/>
      <c r="H96" s="199"/>
      <c r="I96" s="197" t="str">
        <f t="shared" si="33"/>
        <v/>
      </c>
      <c r="J96" s="198"/>
      <c r="K96" s="247" t="str">
        <f t="shared" si="34"/>
        <v/>
      </c>
      <c r="L96" s="247"/>
      <c r="M96" s="43" t="str">
        <f t="shared" si="35"/>
        <v/>
      </c>
      <c r="N96" s="252"/>
      <c r="O96" s="252"/>
      <c r="P96" s="253"/>
      <c r="Q96" s="253"/>
      <c r="R96" s="253"/>
      <c r="S96" s="199"/>
    </row>
    <row r="97" spans="2:19" s="64" customFormat="1" ht="15.75" customHeight="1">
      <c r="B97" s="255"/>
      <c r="C97" s="255"/>
      <c r="D97" s="255"/>
      <c r="E97" s="256"/>
      <c r="F97" s="256"/>
      <c r="G97" s="203"/>
      <c r="H97" s="201"/>
      <c r="I97" s="202" t="str">
        <f t="shared" si="33"/>
        <v/>
      </c>
      <c r="J97" s="198"/>
      <c r="K97" s="257" t="str">
        <f t="shared" si="34"/>
        <v/>
      </c>
      <c r="L97" s="257"/>
      <c r="M97" s="44" t="str">
        <f t="shared" si="35"/>
        <v/>
      </c>
      <c r="N97" s="258"/>
      <c r="O97" s="258"/>
      <c r="P97" s="259"/>
      <c r="Q97" s="259"/>
      <c r="R97" s="259"/>
      <c r="S97" s="201"/>
    </row>
    <row r="98" spans="2:19" s="64" customFormat="1" ht="15.75" customHeight="1">
      <c r="B98" s="247"/>
      <c r="C98" s="247"/>
      <c r="D98" s="247"/>
      <c r="E98" s="247"/>
      <c r="F98" s="247"/>
      <c r="G98" s="197" t="str">
        <f>IF(SUM(G94:G97)=0,"",SUM(G94:G97))</f>
        <v/>
      </c>
      <c r="H98" s="197" t="str">
        <f>IF(SUM(H94:H97)=0,"",SUM(H94:H97))</f>
        <v/>
      </c>
      <c r="I98" s="197" t="str">
        <f>IF(G98="","",IF(OR(G98&gt;N98,AND(N98="",G98&lt;&gt;"")),2,IF(G98=N98,1,"")))</f>
        <v/>
      </c>
      <c r="J98" s="197"/>
      <c r="K98" s="247" t="str">
        <f>IF(N98="","",IF(OR(N98&gt;G98,AND(G98="",N98&lt;&gt;"")),2,IF(N98=G98,1,"")))</f>
        <v/>
      </c>
      <c r="L98" s="247"/>
      <c r="M98" s="197" t="str">
        <f>IF(SUM(M94:M97)=0,"",SUM(M94:M97))</f>
        <v/>
      </c>
      <c r="N98" s="247" t="str">
        <f aca="true" t="shared" si="36" ref="N98:O98">IF(SUM(N94:N97)=0,"",SUM(N94:N97))</f>
        <v/>
      </c>
      <c r="O98" s="247" t="str">
        <f t="shared" si="36"/>
        <v/>
      </c>
      <c r="P98" s="261"/>
      <c r="Q98" s="261"/>
      <c r="R98" s="261"/>
      <c r="S98" s="261"/>
    </row>
    <row r="99" spans="2:19" s="204" customFormat="1" ht="15" customHeight="1">
      <c r="B99" s="199"/>
      <c r="C99" s="254"/>
      <c r="D99" s="254"/>
      <c r="E99" s="254"/>
      <c r="F99" s="254"/>
      <c r="G99" s="254"/>
      <c r="H99" s="254"/>
      <c r="I99" s="254"/>
      <c r="K99" s="199"/>
      <c r="L99" s="254"/>
      <c r="M99" s="254"/>
      <c r="N99" s="254"/>
      <c r="O99" s="254"/>
      <c r="P99" s="254"/>
      <c r="Q99" s="254"/>
      <c r="R99" s="254"/>
      <c r="S99" s="254"/>
    </row>
    <row r="100" spans="2:19" s="204" customFormat="1" ht="15" customHeight="1">
      <c r="B100" s="199"/>
      <c r="C100" s="254"/>
      <c r="D100" s="254"/>
      <c r="E100" s="254"/>
      <c r="F100" s="254"/>
      <c r="G100" s="254"/>
      <c r="H100" s="254"/>
      <c r="I100" s="254"/>
      <c r="K100" s="199"/>
      <c r="L100" s="254"/>
      <c r="M100" s="254"/>
      <c r="N100" s="254"/>
      <c r="O100" s="254"/>
      <c r="P100" s="254"/>
      <c r="Q100" s="254"/>
      <c r="R100" s="254"/>
      <c r="S100" s="254"/>
    </row>
  </sheetData>
  <mergeCells count="292">
    <mergeCell ref="C100:I100"/>
    <mergeCell ref="L100:S100"/>
    <mergeCell ref="B98:F98"/>
    <mergeCell ref="K98:L98"/>
    <mergeCell ref="N98:O98"/>
    <mergeCell ref="P98:S98"/>
    <mergeCell ref="C99:I99"/>
    <mergeCell ref="L99:S99"/>
    <mergeCell ref="B96:D96"/>
    <mergeCell ref="E96:F96"/>
    <mergeCell ref="K96:L96"/>
    <mergeCell ref="N96:O96"/>
    <mergeCell ref="P96:R96"/>
    <mergeCell ref="B97:D97"/>
    <mergeCell ref="E97:F97"/>
    <mergeCell ref="K97:L97"/>
    <mergeCell ref="N97:O97"/>
    <mergeCell ref="P97:R97"/>
    <mergeCell ref="B94:D94"/>
    <mergeCell ref="E94:F94"/>
    <mergeCell ref="K94:L94"/>
    <mergeCell ref="N94:O94"/>
    <mergeCell ref="P94:R94"/>
    <mergeCell ref="B95:D95"/>
    <mergeCell ref="E95:F95"/>
    <mergeCell ref="K95:L95"/>
    <mergeCell ref="N95:O95"/>
    <mergeCell ref="P95:R95"/>
    <mergeCell ref="C89:I89"/>
    <mergeCell ref="L89:S89"/>
    <mergeCell ref="E91:S91"/>
    <mergeCell ref="B93:H93"/>
    <mergeCell ref="K93:L93"/>
    <mergeCell ref="M93:S93"/>
    <mergeCell ref="B87:F87"/>
    <mergeCell ref="K87:L87"/>
    <mergeCell ref="N87:O87"/>
    <mergeCell ref="P87:S87"/>
    <mergeCell ref="C88:I88"/>
    <mergeCell ref="L88:S88"/>
    <mergeCell ref="B85:D85"/>
    <mergeCell ref="E85:F85"/>
    <mergeCell ref="K85:L85"/>
    <mergeCell ref="N85:O85"/>
    <mergeCell ref="P85:R85"/>
    <mergeCell ref="B86:D86"/>
    <mergeCell ref="E86:F86"/>
    <mergeCell ref="K86:L86"/>
    <mergeCell ref="N86:O86"/>
    <mergeCell ref="P86:R86"/>
    <mergeCell ref="B83:D83"/>
    <mergeCell ref="E83:F83"/>
    <mergeCell ref="K83:L83"/>
    <mergeCell ref="N83:O83"/>
    <mergeCell ref="P83:R83"/>
    <mergeCell ref="B84:D84"/>
    <mergeCell ref="E84:F84"/>
    <mergeCell ref="K84:L84"/>
    <mergeCell ref="N84:O84"/>
    <mergeCell ref="P84:R84"/>
    <mergeCell ref="C78:I78"/>
    <mergeCell ref="L78:S78"/>
    <mergeCell ref="E80:S80"/>
    <mergeCell ref="B82:H82"/>
    <mergeCell ref="K82:L82"/>
    <mergeCell ref="M82:S82"/>
    <mergeCell ref="B76:F76"/>
    <mergeCell ref="K76:L76"/>
    <mergeCell ref="N76:O76"/>
    <mergeCell ref="P76:S76"/>
    <mergeCell ref="C77:I77"/>
    <mergeCell ref="L77:S77"/>
    <mergeCell ref="B74:D74"/>
    <mergeCell ref="E74:F74"/>
    <mergeCell ref="K74:L74"/>
    <mergeCell ref="N74:O74"/>
    <mergeCell ref="P74:R74"/>
    <mergeCell ref="B75:D75"/>
    <mergeCell ref="E75:F75"/>
    <mergeCell ref="K75:L75"/>
    <mergeCell ref="N75:O75"/>
    <mergeCell ref="P75:R75"/>
    <mergeCell ref="B72:D72"/>
    <mergeCell ref="E72:F72"/>
    <mergeCell ref="K72:L72"/>
    <mergeCell ref="N72:O72"/>
    <mergeCell ref="P72:R72"/>
    <mergeCell ref="B73:D73"/>
    <mergeCell ref="E73:F73"/>
    <mergeCell ref="K73:L73"/>
    <mergeCell ref="N73:O73"/>
    <mergeCell ref="P73:R73"/>
    <mergeCell ref="C67:I67"/>
    <mergeCell ref="L67:S67"/>
    <mergeCell ref="E69:S69"/>
    <mergeCell ref="B71:H71"/>
    <mergeCell ref="K71:L71"/>
    <mergeCell ref="M71:S71"/>
    <mergeCell ref="B65:F65"/>
    <mergeCell ref="K65:L65"/>
    <mergeCell ref="N65:O65"/>
    <mergeCell ref="P65:S65"/>
    <mergeCell ref="C66:I66"/>
    <mergeCell ref="L66:S66"/>
    <mergeCell ref="B63:D63"/>
    <mergeCell ref="E63:F63"/>
    <mergeCell ref="K63:L63"/>
    <mergeCell ref="N63:O63"/>
    <mergeCell ref="P63:R63"/>
    <mergeCell ref="B64:D64"/>
    <mergeCell ref="E64:F64"/>
    <mergeCell ref="K64:L64"/>
    <mergeCell ref="N64:O64"/>
    <mergeCell ref="P64:R64"/>
    <mergeCell ref="B61:D61"/>
    <mergeCell ref="E61:F61"/>
    <mergeCell ref="K61:L61"/>
    <mergeCell ref="N61:O61"/>
    <mergeCell ref="P61:R61"/>
    <mergeCell ref="B62:D62"/>
    <mergeCell ref="E62:F62"/>
    <mergeCell ref="K62:L62"/>
    <mergeCell ref="N62:O62"/>
    <mergeCell ref="P62:R62"/>
    <mergeCell ref="C56:I56"/>
    <mergeCell ref="L56:S56"/>
    <mergeCell ref="E58:S58"/>
    <mergeCell ref="B60:H60"/>
    <mergeCell ref="K60:L60"/>
    <mergeCell ref="M60:S60"/>
    <mergeCell ref="B54:F54"/>
    <mergeCell ref="K54:L54"/>
    <mergeCell ref="N54:O54"/>
    <mergeCell ref="P54:S54"/>
    <mergeCell ref="C55:I55"/>
    <mergeCell ref="L55:S55"/>
    <mergeCell ref="B52:D52"/>
    <mergeCell ref="E52:F52"/>
    <mergeCell ref="K52:L52"/>
    <mergeCell ref="N52:O52"/>
    <mergeCell ref="P52:R52"/>
    <mergeCell ref="B53:D53"/>
    <mergeCell ref="E53:F53"/>
    <mergeCell ref="K53:L53"/>
    <mergeCell ref="N53:O53"/>
    <mergeCell ref="P53:R53"/>
    <mergeCell ref="B50:D50"/>
    <mergeCell ref="E50:F50"/>
    <mergeCell ref="K50:L50"/>
    <mergeCell ref="N50:O50"/>
    <mergeCell ref="P50:R50"/>
    <mergeCell ref="B51:D51"/>
    <mergeCell ref="E51:F51"/>
    <mergeCell ref="K51:L51"/>
    <mergeCell ref="N51:O51"/>
    <mergeCell ref="P51:R51"/>
    <mergeCell ref="C45:I45"/>
    <mergeCell ref="L45:S45"/>
    <mergeCell ref="E47:S47"/>
    <mergeCell ref="B49:H49"/>
    <mergeCell ref="K49:L49"/>
    <mergeCell ref="M49:S49"/>
    <mergeCell ref="B43:F43"/>
    <mergeCell ref="K43:L43"/>
    <mergeCell ref="N43:O43"/>
    <mergeCell ref="P43:S43"/>
    <mergeCell ref="C44:I44"/>
    <mergeCell ref="L44:S44"/>
    <mergeCell ref="B41:D41"/>
    <mergeCell ref="E41:F41"/>
    <mergeCell ref="K41:L41"/>
    <mergeCell ref="N41:O41"/>
    <mergeCell ref="P41:R41"/>
    <mergeCell ref="B42:D42"/>
    <mergeCell ref="E42:F42"/>
    <mergeCell ref="K42:L42"/>
    <mergeCell ref="N42:O42"/>
    <mergeCell ref="P42:R42"/>
    <mergeCell ref="B39:D39"/>
    <mergeCell ref="E39:F39"/>
    <mergeCell ref="K39:L39"/>
    <mergeCell ref="N39:O39"/>
    <mergeCell ref="P39:R39"/>
    <mergeCell ref="B40:D40"/>
    <mergeCell ref="E40:F40"/>
    <mergeCell ref="K40:L40"/>
    <mergeCell ref="N40:O40"/>
    <mergeCell ref="P40:R40"/>
    <mergeCell ref="C34:I34"/>
    <mergeCell ref="L34:S34"/>
    <mergeCell ref="E36:S36"/>
    <mergeCell ref="B38:H38"/>
    <mergeCell ref="K38:L38"/>
    <mergeCell ref="M38:S38"/>
    <mergeCell ref="B32:F32"/>
    <mergeCell ref="K32:L32"/>
    <mergeCell ref="N32:O32"/>
    <mergeCell ref="P32:S32"/>
    <mergeCell ref="C33:I33"/>
    <mergeCell ref="L33:S33"/>
    <mergeCell ref="B30:D30"/>
    <mergeCell ref="E30:F30"/>
    <mergeCell ref="K30:L30"/>
    <mergeCell ref="N30:O30"/>
    <mergeCell ref="P30:R30"/>
    <mergeCell ref="B31:D31"/>
    <mergeCell ref="E31:F31"/>
    <mergeCell ref="K31:L31"/>
    <mergeCell ref="N31:O31"/>
    <mergeCell ref="P31:R31"/>
    <mergeCell ref="B28:D28"/>
    <mergeCell ref="E28:F28"/>
    <mergeCell ref="K28:L28"/>
    <mergeCell ref="N28:O28"/>
    <mergeCell ref="P28:R28"/>
    <mergeCell ref="B29:D29"/>
    <mergeCell ref="E29:F29"/>
    <mergeCell ref="K29:L29"/>
    <mergeCell ref="N29:O29"/>
    <mergeCell ref="P29:R29"/>
    <mergeCell ref="C23:I23"/>
    <mergeCell ref="L23:S23"/>
    <mergeCell ref="E25:S25"/>
    <mergeCell ref="B27:H27"/>
    <mergeCell ref="K27:L27"/>
    <mergeCell ref="M27:S27"/>
    <mergeCell ref="B21:F21"/>
    <mergeCell ref="K21:L21"/>
    <mergeCell ref="N21:O21"/>
    <mergeCell ref="P21:S21"/>
    <mergeCell ref="C22:I22"/>
    <mergeCell ref="L22:S22"/>
    <mergeCell ref="B19:D19"/>
    <mergeCell ref="E19:F19"/>
    <mergeCell ref="K19:L19"/>
    <mergeCell ref="N19:O19"/>
    <mergeCell ref="P19:R19"/>
    <mergeCell ref="B20:D20"/>
    <mergeCell ref="E20:F20"/>
    <mergeCell ref="K20:L20"/>
    <mergeCell ref="N20:O20"/>
    <mergeCell ref="P20:R20"/>
    <mergeCell ref="B17:D17"/>
    <mergeCell ref="E17:F17"/>
    <mergeCell ref="K17:L17"/>
    <mergeCell ref="N17:O17"/>
    <mergeCell ref="P17:R17"/>
    <mergeCell ref="B18:D18"/>
    <mergeCell ref="E18:F18"/>
    <mergeCell ref="K18:L18"/>
    <mergeCell ref="N18:O18"/>
    <mergeCell ref="P18:R18"/>
    <mergeCell ref="C10:D10"/>
    <mergeCell ref="F10:H10"/>
    <mergeCell ref="K10:L10"/>
    <mergeCell ref="S10:T10"/>
    <mergeCell ref="E14:S14"/>
    <mergeCell ref="B16:H16"/>
    <mergeCell ref="K16:L16"/>
    <mergeCell ref="M16:S16"/>
    <mergeCell ref="C8:D8"/>
    <mergeCell ref="F8:H8"/>
    <mergeCell ref="K8:L8"/>
    <mergeCell ref="S8:T8"/>
    <mergeCell ref="C9:D9"/>
    <mergeCell ref="F9:H9"/>
    <mergeCell ref="K9:L9"/>
    <mergeCell ref="S9:T9"/>
    <mergeCell ref="C7:D7"/>
    <mergeCell ref="F7:H7"/>
    <mergeCell ref="K7:L7"/>
    <mergeCell ref="S7:T7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C6:D6"/>
    <mergeCell ref="F6:H6"/>
    <mergeCell ref="K6:L6"/>
    <mergeCell ref="S6:T6"/>
  </mergeCells>
  <conditionalFormatting sqref="N28:O31">
    <cfRule type="cellIs" priority="16" dxfId="2" operator="greaterThan">
      <formula>569</formula>
    </cfRule>
    <cfRule type="cellIs" priority="17" dxfId="1" operator="between">
      <formula>540</formula>
      <formula>569</formula>
    </cfRule>
    <cfRule type="cellIs" priority="18" dxfId="0" operator="between">
      <formula>510</formula>
      <formula>539</formula>
    </cfRule>
  </conditionalFormatting>
  <conditionalFormatting sqref="N39:O42 N50:O53 N61:O64">
    <cfRule type="cellIs" priority="13" dxfId="2" operator="greaterThan">
      <formula>569</formula>
    </cfRule>
    <cfRule type="cellIs" priority="14" dxfId="1" operator="between">
      <formula>540</formula>
      <formula>569</formula>
    </cfRule>
    <cfRule type="cellIs" priority="15" dxfId="0" operator="between">
      <formula>510</formula>
      <formula>539</formula>
    </cfRule>
  </conditionalFormatting>
  <conditionalFormatting sqref="N72:O75 N83:O86 N94:O97">
    <cfRule type="cellIs" priority="10" dxfId="2" operator="greaterThan">
      <formula>569</formula>
    </cfRule>
    <cfRule type="cellIs" priority="11" dxfId="1" operator="between">
      <formula>540</formula>
      <formula>569</formula>
    </cfRule>
    <cfRule type="cellIs" priority="12" dxfId="0" operator="between">
      <formula>510</formula>
      <formula>539</formula>
    </cfRule>
  </conditionalFormatting>
  <conditionalFormatting sqref="G94:G97">
    <cfRule type="cellIs" priority="7" dxfId="2" operator="greaterThan">
      <formula>569</formula>
    </cfRule>
    <cfRule type="cellIs" priority="8" dxfId="1" operator="between">
      <formula>540</formula>
      <formula>569</formula>
    </cfRule>
    <cfRule type="cellIs" priority="9" dxfId="0" operator="between">
      <formula>510</formula>
      <formula>539</formula>
    </cfRule>
  </conditionalFormatting>
  <conditionalFormatting sqref="G83:G86 G72:G75 G61:G64 G50:G53">
    <cfRule type="cellIs" priority="4" dxfId="2" operator="greaterThan">
      <formula>569</formula>
    </cfRule>
    <cfRule type="cellIs" priority="5" dxfId="1" operator="between">
      <formula>540</formula>
      <formula>569</formula>
    </cfRule>
    <cfRule type="cellIs" priority="6" dxfId="0" operator="between">
      <formula>510</formula>
      <formula>539</formula>
    </cfRule>
  </conditionalFormatting>
  <conditionalFormatting sqref="G28:G31 G39:G42 G17:G20 N17:O20">
    <cfRule type="cellIs" priority="1" dxfId="2" operator="greaterThan">
      <formula>569</formula>
    </cfRule>
    <cfRule type="cellIs" priority="2" dxfId="1" operator="between">
      <formula>540</formula>
      <formula>569</formula>
    </cfRule>
    <cfRule type="cellIs" priority="3" dxfId="0" operator="between">
      <formula>510</formula>
      <formula>539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1"/>
  <sheetViews>
    <sheetView workbookViewId="0" topLeftCell="A1">
      <selection activeCell="V14" sqref="V14"/>
    </sheetView>
  </sheetViews>
  <sheetFormatPr defaultColWidth="11.5546875" defaultRowHeight="15"/>
  <cols>
    <col min="1" max="1" width="1.33203125" style="65" customWidth="1"/>
    <col min="2" max="2" width="2.77734375" style="9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96" customWidth="1"/>
    <col min="7" max="7" width="6.77734375" style="9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96" customWidth="1"/>
    <col min="20" max="20" width="1.33203125" style="96" customWidth="1"/>
    <col min="21" max="260" width="11.5546875" style="65" customWidth="1"/>
    <col min="261" max="261" width="5.77734375" style="65" bestFit="1" customWidth="1"/>
    <col min="262" max="262" width="11.5546875" style="65" hidden="1" customWidth="1"/>
    <col min="263" max="263" width="24.5546875" style="65" customWidth="1"/>
    <col min="264" max="264" width="1.33203125" style="65" bestFit="1" customWidth="1"/>
    <col min="265" max="265" width="11.5546875" style="65" hidden="1" customWidth="1"/>
    <col min="266" max="266" width="24.5546875" style="65" customWidth="1"/>
    <col min="267" max="267" width="4.99609375" style="65" customWidth="1"/>
    <col min="268" max="268" width="1.33203125" style="65" bestFit="1" customWidth="1"/>
    <col min="269" max="270" width="4.99609375" style="65" customWidth="1"/>
    <col min="271" max="271" width="1.33203125" style="65" bestFit="1" customWidth="1"/>
    <col min="272" max="272" width="4.9960937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 customWidth="1"/>
    <col min="517" max="517" width="5.77734375" style="65" bestFit="1" customWidth="1"/>
    <col min="518" max="518" width="11.5546875" style="65" hidden="1" customWidth="1"/>
    <col min="519" max="519" width="24.5546875" style="65" customWidth="1"/>
    <col min="520" max="520" width="1.33203125" style="65" bestFit="1" customWidth="1"/>
    <col min="521" max="521" width="11.5546875" style="65" hidden="1" customWidth="1"/>
    <col min="522" max="522" width="24.5546875" style="65" customWidth="1"/>
    <col min="523" max="523" width="4.99609375" style="65" customWidth="1"/>
    <col min="524" max="524" width="1.33203125" style="65" bestFit="1" customWidth="1"/>
    <col min="525" max="526" width="4.99609375" style="65" customWidth="1"/>
    <col min="527" max="527" width="1.33203125" style="65" bestFit="1" customWidth="1"/>
    <col min="528" max="528" width="4.9960937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 customWidth="1"/>
    <col min="773" max="773" width="5.77734375" style="65" bestFit="1" customWidth="1"/>
    <col min="774" max="774" width="11.5546875" style="65" hidden="1" customWidth="1"/>
    <col min="775" max="775" width="24.5546875" style="65" customWidth="1"/>
    <col min="776" max="776" width="1.33203125" style="65" bestFit="1" customWidth="1"/>
    <col min="777" max="777" width="11.5546875" style="65" hidden="1" customWidth="1"/>
    <col min="778" max="778" width="24.5546875" style="65" customWidth="1"/>
    <col min="779" max="779" width="4.99609375" style="65" customWidth="1"/>
    <col min="780" max="780" width="1.33203125" style="65" bestFit="1" customWidth="1"/>
    <col min="781" max="782" width="4.99609375" style="65" customWidth="1"/>
    <col min="783" max="783" width="1.33203125" style="65" bestFit="1" customWidth="1"/>
    <col min="784" max="784" width="4.9960937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 customWidth="1"/>
    <col min="1029" max="1029" width="5.77734375" style="65" bestFit="1" customWidth="1"/>
    <col min="1030" max="1030" width="11.5546875" style="65" hidden="1" customWidth="1"/>
    <col min="1031" max="1031" width="24.5546875" style="65" customWidth="1"/>
    <col min="1032" max="1032" width="1.33203125" style="65" bestFit="1" customWidth="1"/>
    <col min="1033" max="1033" width="11.5546875" style="65" hidden="1" customWidth="1"/>
    <col min="1034" max="1034" width="24.5546875" style="65" customWidth="1"/>
    <col min="1035" max="1035" width="4.99609375" style="65" customWidth="1"/>
    <col min="1036" max="1036" width="1.33203125" style="65" bestFit="1" customWidth="1"/>
    <col min="1037" max="1038" width="4.99609375" style="65" customWidth="1"/>
    <col min="1039" max="1039" width="1.33203125" style="65" bestFit="1" customWidth="1"/>
    <col min="1040" max="1040" width="4.9960937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 customWidth="1"/>
    <col min="1285" max="1285" width="5.77734375" style="65" bestFit="1" customWidth="1"/>
    <col min="1286" max="1286" width="11.5546875" style="65" hidden="1" customWidth="1"/>
    <col min="1287" max="1287" width="24.5546875" style="65" customWidth="1"/>
    <col min="1288" max="1288" width="1.33203125" style="65" bestFit="1" customWidth="1"/>
    <col min="1289" max="1289" width="11.5546875" style="65" hidden="1" customWidth="1"/>
    <col min="1290" max="1290" width="24.5546875" style="65" customWidth="1"/>
    <col min="1291" max="1291" width="4.99609375" style="65" customWidth="1"/>
    <col min="1292" max="1292" width="1.33203125" style="65" bestFit="1" customWidth="1"/>
    <col min="1293" max="1294" width="4.99609375" style="65" customWidth="1"/>
    <col min="1295" max="1295" width="1.33203125" style="65" bestFit="1" customWidth="1"/>
    <col min="1296" max="1296" width="4.9960937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 customWidth="1"/>
    <col min="1541" max="1541" width="5.77734375" style="65" bestFit="1" customWidth="1"/>
    <col min="1542" max="1542" width="11.5546875" style="65" hidden="1" customWidth="1"/>
    <col min="1543" max="1543" width="24.5546875" style="65" customWidth="1"/>
    <col min="1544" max="1544" width="1.33203125" style="65" bestFit="1" customWidth="1"/>
    <col min="1545" max="1545" width="11.5546875" style="65" hidden="1" customWidth="1"/>
    <col min="1546" max="1546" width="24.5546875" style="65" customWidth="1"/>
    <col min="1547" max="1547" width="4.99609375" style="65" customWidth="1"/>
    <col min="1548" max="1548" width="1.33203125" style="65" bestFit="1" customWidth="1"/>
    <col min="1549" max="1550" width="4.99609375" style="65" customWidth="1"/>
    <col min="1551" max="1551" width="1.33203125" style="65" bestFit="1" customWidth="1"/>
    <col min="1552" max="1552" width="4.9960937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 customWidth="1"/>
    <col min="1797" max="1797" width="5.77734375" style="65" bestFit="1" customWidth="1"/>
    <col min="1798" max="1798" width="11.5546875" style="65" hidden="1" customWidth="1"/>
    <col min="1799" max="1799" width="24.5546875" style="65" customWidth="1"/>
    <col min="1800" max="1800" width="1.33203125" style="65" bestFit="1" customWidth="1"/>
    <col min="1801" max="1801" width="11.5546875" style="65" hidden="1" customWidth="1"/>
    <col min="1802" max="1802" width="24.5546875" style="65" customWidth="1"/>
    <col min="1803" max="1803" width="4.99609375" style="65" customWidth="1"/>
    <col min="1804" max="1804" width="1.33203125" style="65" bestFit="1" customWidth="1"/>
    <col min="1805" max="1806" width="4.99609375" style="65" customWidth="1"/>
    <col min="1807" max="1807" width="1.33203125" style="65" bestFit="1" customWidth="1"/>
    <col min="1808" max="1808" width="4.9960937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 customWidth="1"/>
    <col min="2053" max="2053" width="5.77734375" style="65" bestFit="1" customWidth="1"/>
    <col min="2054" max="2054" width="11.5546875" style="65" hidden="1" customWidth="1"/>
    <col min="2055" max="2055" width="24.5546875" style="65" customWidth="1"/>
    <col min="2056" max="2056" width="1.33203125" style="65" bestFit="1" customWidth="1"/>
    <col min="2057" max="2057" width="11.5546875" style="65" hidden="1" customWidth="1"/>
    <col min="2058" max="2058" width="24.5546875" style="65" customWidth="1"/>
    <col min="2059" max="2059" width="4.99609375" style="65" customWidth="1"/>
    <col min="2060" max="2060" width="1.33203125" style="65" bestFit="1" customWidth="1"/>
    <col min="2061" max="2062" width="4.99609375" style="65" customWidth="1"/>
    <col min="2063" max="2063" width="1.33203125" style="65" bestFit="1" customWidth="1"/>
    <col min="2064" max="2064" width="4.9960937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 customWidth="1"/>
    <col min="2309" max="2309" width="5.77734375" style="65" bestFit="1" customWidth="1"/>
    <col min="2310" max="2310" width="11.5546875" style="65" hidden="1" customWidth="1"/>
    <col min="2311" max="2311" width="24.5546875" style="65" customWidth="1"/>
    <col min="2312" max="2312" width="1.33203125" style="65" bestFit="1" customWidth="1"/>
    <col min="2313" max="2313" width="11.5546875" style="65" hidden="1" customWidth="1"/>
    <col min="2314" max="2314" width="24.5546875" style="65" customWidth="1"/>
    <col min="2315" max="2315" width="4.99609375" style="65" customWidth="1"/>
    <col min="2316" max="2316" width="1.33203125" style="65" bestFit="1" customWidth="1"/>
    <col min="2317" max="2318" width="4.99609375" style="65" customWidth="1"/>
    <col min="2319" max="2319" width="1.33203125" style="65" bestFit="1" customWidth="1"/>
    <col min="2320" max="2320" width="4.9960937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 customWidth="1"/>
    <col min="2565" max="2565" width="5.77734375" style="65" bestFit="1" customWidth="1"/>
    <col min="2566" max="2566" width="11.5546875" style="65" hidden="1" customWidth="1"/>
    <col min="2567" max="2567" width="24.5546875" style="65" customWidth="1"/>
    <col min="2568" max="2568" width="1.33203125" style="65" bestFit="1" customWidth="1"/>
    <col min="2569" max="2569" width="11.5546875" style="65" hidden="1" customWidth="1"/>
    <col min="2570" max="2570" width="24.5546875" style="65" customWidth="1"/>
    <col min="2571" max="2571" width="4.99609375" style="65" customWidth="1"/>
    <col min="2572" max="2572" width="1.33203125" style="65" bestFit="1" customWidth="1"/>
    <col min="2573" max="2574" width="4.99609375" style="65" customWidth="1"/>
    <col min="2575" max="2575" width="1.33203125" style="65" bestFit="1" customWidth="1"/>
    <col min="2576" max="2576" width="4.9960937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 customWidth="1"/>
    <col min="2821" max="2821" width="5.77734375" style="65" bestFit="1" customWidth="1"/>
    <col min="2822" max="2822" width="11.5546875" style="65" hidden="1" customWidth="1"/>
    <col min="2823" max="2823" width="24.5546875" style="65" customWidth="1"/>
    <col min="2824" max="2824" width="1.33203125" style="65" bestFit="1" customWidth="1"/>
    <col min="2825" max="2825" width="11.5546875" style="65" hidden="1" customWidth="1"/>
    <col min="2826" max="2826" width="24.5546875" style="65" customWidth="1"/>
    <col min="2827" max="2827" width="4.99609375" style="65" customWidth="1"/>
    <col min="2828" max="2828" width="1.33203125" style="65" bestFit="1" customWidth="1"/>
    <col min="2829" max="2830" width="4.99609375" style="65" customWidth="1"/>
    <col min="2831" max="2831" width="1.33203125" style="65" bestFit="1" customWidth="1"/>
    <col min="2832" max="2832" width="4.9960937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 customWidth="1"/>
    <col min="3077" max="3077" width="5.77734375" style="65" bestFit="1" customWidth="1"/>
    <col min="3078" max="3078" width="11.5546875" style="65" hidden="1" customWidth="1"/>
    <col min="3079" max="3079" width="24.5546875" style="65" customWidth="1"/>
    <col min="3080" max="3080" width="1.33203125" style="65" bestFit="1" customWidth="1"/>
    <col min="3081" max="3081" width="11.5546875" style="65" hidden="1" customWidth="1"/>
    <col min="3082" max="3082" width="24.5546875" style="65" customWidth="1"/>
    <col min="3083" max="3083" width="4.99609375" style="65" customWidth="1"/>
    <col min="3084" max="3084" width="1.33203125" style="65" bestFit="1" customWidth="1"/>
    <col min="3085" max="3086" width="4.99609375" style="65" customWidth="1"/>
    <col min="3087" max="3087" width="1.33203125" style="65" bestFit="1" customWidth="1"/>
    <col min="3088" max="3088" width="4.9960937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 customWidth="1"/>
    <col min="3333" max="3333" width="5.77734375" style="65" bestFit="1" customWidth="1"/>
    <col min="3334" max="3334" width="11.5546875" style="65" hidden="1" customWidth="1"/>
    <col min="3335" max="3335" width="24.5546875" style="65" customWidth="1"/>
    <col min="3336" max="3336" width="1.33203125" style="65" bestFit="1" customWidth="1"/>
    <col min="3337" max="3337" width="11.5546875" style="65" hidden="1" customWidth="1"/>
    <col min="3338" max="3338" width="24.5546875" style="65" customWidth="1"/>
    <col min="3339" max="3339" width="4.99609375" style="65" customWidth="1"/>
    <col min="3340" max="3340" width="1.33203125" style="65" bestFit="1" customWidth="1"/>
    <col min="3341" max="3342" width="4.99609375" style="65" customWidth="1"/>
    <col min="3343" max="3343" width="1.33203125" style="65" bestFit="1" customWidth="1"/>
    <col min="3344" max="3344" width="4.9960937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 customWidth="1"/>
    <col min="3589" max="3589" width="5.77734375" style="65" bestFit="1" customWidth="1"/>
    <col min="3590" max="3590" width="11.5546875" style="65" hidden="1" customWidth="1"/>
    <col min="3591" max="3591" width="24.5546875" style="65" customWidth="1"/>
    <col min="3592" max="3592" width="1.33203125" style="65" bestFit="1" customWidth="1"/>
    <col min="3593" max="3593" width="11.5546875" style="65" hidden="1" customWidth="1"/>
    <col min="3594" max="3594" width="24.5546875" style="65" customWidth="1"/>
    <col min="3595" max="3595" width="4.99609375" style="65" customWidth="1"/>
    <col min="3596" max="3596" width="1.33203125" style="65" bestFit="1" customWidth="1"/>
    <col min="3597" max="3598" width="4.99609375" style="65" customWidth="1"/>
    <col min="3599" max="3599" width="1.33203125" style="65" bestFit="1" customWidth="1"/>
    <col min="3600" max="3600" width="4.9960937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 customWidth="1"/>
    <col min="3845" max="3845" width="5.77734375" style="65" bestFit="1" customWidth="1"/>
    <col min="3846" max="3846" width="11.5546875" style="65" hidden="1" customWidth="1"/>
    <col min="3847" max="3847" width="24.5546875" style="65" customWidth="1"/>
    <col min="3848" max="3848" width="1.33203125" style="65" bestFit="1" customWidth="1"/>
    <col min="3849" max="3849" width="11.5546875" style="65" hidden="1" customWidth="1"/>
    <col min="3850" max="3850" width="24.5546875" style="65" customWidth="1"/>
    <col min="3851" max="3851" width="4.99609375" style="65" customWidth="1"/>
    <col min="3852" max="3852" width="1.33203125" style="65" bestFit="1" customWidth="1"/>
    <col min="3853" max="3854" width="4.99609375" style="65" customWidth="1"/>
    <col min="3855" max="3855" width="1.33203125" style="65" bestFit="1" customWidth="1"/>
    <col min="3856" max="3856" width="4.9960937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 customWidth="1"/>
    <col min="4101" max="4101" width="5.77734375" style="65" bestFit="1" customWidth="1"/>
    <col min="4102" max="4102" width="11.5546875" style="65" hidden="1" customWidth="1"/>
    <col min="4103" max="4103" width="24.5546875" style="65" customWidth="1"/>
    <col min="4104" max="4104" width="1.33203125" style="65" bestFit="1" customWidth="1"/>
    <col min="4105" max="4105" width="11.5546875" style="65" hidden="1" customWidth="1"/>
    <col min="4106" max="4106" width="24.5546875" style="65" customWidth="1"/>
    <col min="4107" max="4107" width="4.99609375" style="65" customWidth="1"/>
    <col min="4108" max="4108" width="1.33203125" style="65" bestFit="1" customWidth="1"/>
    <col min="4109" max="4110" width="4.99609375" style="65" customWidth="1"/>
    <col min="4111" max="4111" width="1.33203125" style="65" bestFit="1" customWidth="1"/>
    <col min="4112" max="4112" width="4.9960937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 customWidth="1"/>
    <col min="4357" max="4357" width="5.77734375" style="65" bestFit="1" customWidth="1"/>
    <col min="4358" max="4358" width="11.5546875" style="65" hidden="1" customWidth="1"/>
    <col min="4359" max="4359" width="24.5546875" style="65" customWidth="1"/>
    <col min="4360" max="4360" width="1.33203125" style="65" bestFit="1" customWidth="1"/>
    <col min="4361" max="4361" width="11.5546875" style="65" hidden="1" customWidth="1"/>
    <col min="4362" max="4362" width="24.5546875" style="65" customWidth="1"/>
    <col min="4363" max="4363" width="4.99609375" style="65" customWidth="1"/>
    <col min="4364" max="4364" width="1.33203125" style="65" bestFit="1" customWidth="1"/>
    <col min="4365" max="4366" width="4.99609375" style="65" customWidth="1"/>
    <col min="4367" max="4367" width="1.33203125" style="65" bestFit="1" customWidth="1"/>
    <col min="4368" max="4368" width="4.9960937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 customWidth="1"/>
    <col min="4613" max="4613" width="5.77734375" style="65" bestFit="1" customWidth="1"/>
    <col min="4614" max="4614" width="11.5546875" style="65" hidden="1" customWidth="1"/>
    <col min="4615" max="4615" width="24.5546875" style="65" customWidth="1"/>
    <col min="4616" max="4616" width="1.33203125" style="65" bestFit="1" customWidth="1"/>
    <col min="4617" max="4617" width="11.5546875" style="65" hidden="1" customWidth="1"/>
    <col min="4618" max="4618" width="24.5546875" style="65" customWidth="1"/>
    <col min="4619" max="4619" width="4.99609375" style="65" customWidth="1"/>
    <col min="4620" max="4620" width="1.33203125" style="65" bestFit="1" customWidth="1"/>
    <col min="4621" max="4622" width="4.99609375" style="65" customWidth="1"/>
    <col min="4623" max="4623" width="1.33203125" style="65" bestFit="1" customWidth="1"/>
    <col min="4624" max="4624" width="4.9960937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 customWidth="1"/>
    <col min="4869" max="4869" width="5.77734375" style="65" bestFit="1" customWidth="1"/>
    <col min="4870" max="4870" width="11.5546875" style="65" hidden="1" customWidth="1"/>
    <col min="4871" max="4871" width="24.5546875" style="65" customWidth="1"/>
    <col min="4872" max="4872" width="1.33203125" style="65" bestFit="1" customWidth="1"/>
    <col min="4873" max="4873" width="11.5546875" style="65" hidden="1" customWidth="1"/>
    <col min="4874" max="4874" width="24.5546875" style="65" customWidth="1"/>
    <col min="4875" max="4875" width="4.99609375" style="65" customWidth="1"/>
    <col min="4876" max="4876" width="1.33203125" style="65" bestFit="1" customWidth="1"/>
    <col min="4877" max="4878" width="4.99609375" style="65" customWidth="1"/>
    <col min="4879" max="4879" width="1.33203125" style="65" bestFit="1" customWidth="1"/>
    <col min="4880" max="4880" width="4.9960937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 customWidth="1"/>
    <col min="5125" max="5125" width="5.77734375" style="65" bestFit="1" customWidth="1"/>
    <col min="5126" max="5126" width="11.5546875" style="65" hidden="1" customWidth="1"/>
    <col min="5127" max="5127" width="24.5546875" style="65" customWidth="1"/>
    <col min="5128" max="5128" width="1.33203125" style="65" bestFit="1" customWidth="1"/>
    <col min="5129" max="5129" width="11.5546875" style="65" hidden="1" customWidth="1"/>
    <col min="5130" max="5130" width="24.5546875" style="65" customWidth="1"/>
    <col min="5131" max="5131" width="4.99609375" style="65" customWidth="1"/>
    <col min="5132" max="5132" width="1.33203125" style="65" bestFit="1" customWidth="1"/>
    <col min="5133" max="5134" width="4.99609375" style="65" customWidth="1"/>
    <col min="5135" max="5135" width="1.33203125" style="65" bestFit="1" customWidth="1"/>
    <col min="5136" max="5136" width="4.9960937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 customWidth="1"/>
    <col min="5381" max="5381" width="5.77734375" style="65" bestFit="1" customWidth="1"/>
    <col min="5382" max="5382" width="11.5546875" style="65" hidden="1" customWidth="1"/>
    <col min="5383" max="5383" width="24.5546875" style="65" customWidth="1"/>
    <col min="5384" max="5384" width="1.33203125" style="65" bestFit="1" customWidth="1"/>
    <col min="5385" max="5385" width="11.5546875" style="65" hidden="1" customWidth="1"/>
    <col min="5386" max="5386" width="24.5546875" style="65" customWidth="1"/>
    <col min="5387" max="5387" width="4.99609375" style="65" customWidth="1"/>
    <col min="5388" max="5388" width="1.33203125" style="65" bestFit="1" customWidth="1"/>
    <col min="5389" max="5390" width="4.99609375" style="65" customWidth="1"/>
    <col min="5391" max="5391" width="1.33203125" style="65" bestFit="1" customWidth="1"/>
    <col min="5392" max="5392" width="4.9960937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 customWidth="1"/>
    <col min="5637" max="5637" width="5.77734375" style="65" bestFit="1" customWidth="1"/>
    <col min="5638" max="5638" width="11.5546875" style="65" hidden="1" customWidth="1"/>
    <col min="5639" max="5639" width="24.5546875" style="65" customWidth="1"/>
    <col min="5640" max="5640" width="1.33203125" style="65" bestFit="1" customWidth="1"/>
    <col min="5641" max="5641" width="11.5546875" style="65" hidden="1" customWidth="1"/>
    <col min="5642" max="5642" width="24.5546875" style="65" customWidth="1"/>
    <col min="5643" max="5643" width="4.99609375" style="65" customWidth="1"/>
    <col min="5644" max="5644" width="1.33203125" style="65" bestFit="1" customWidth="1"/>
    <col min="5645" max="5646" width="4.99609375" style="65" customWidth="1"/>
    <col min="5647" max="5647" width="1.33203125" style="65" bestFit="1" customWidth="1"/>
    <col min="5648" max="5648" width="4.9960937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 customWidth="1"/>
    <col min="5893" max="5893" width="5.77734375" style="65" bestFit="1" customWidth="1"/>
    <col min="5894" max="5894" width="11.5546875" style="65" hidden="1" customWidth="1"/>
    <col min="5895" max="5895" width="24.5546875" style="65" customWidth="1"/>
    <col min="5896" max="5896" width="1.33203125" style="65" bestFit="1" customWidth="1"/>
    <col min="5897" max="5897" width="11.5546875" style="65" hidden="1" customWidth="1"/>
    <col min="5898" max="5898" width="24.5546875" style="65" customWidth="1"/>
    <col min="5899" max="5899" width="4.99609375" style="65" customWidth="1"/>
    <col min="5900" max="5900" width="1.33203125" style="65" bestFit="1" customWidth="1"/>
    <col min="5901" max="5902" width="4.99609375" style="65" customWidth="1"/>
    <col min="5903" max="5903" width="1.33203125" style="65" bestFit="1" customWidth="1"/>
    <col min="5904" max="5904" width="4.9960937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 customWidth="1"/>
    <col min="6149" max="6149" width="5.77734375" style="65" bestFit="1" customWidth="1"/>
    <col min="6150" max="6150" width="11.5546875" style="65" hidden="1" customWidth="1"/>
    <col min="6151" max="6151" width="24.5546875" style="65" customWidth="1"/>
    <col min="6152" max="6152" width="1.33203125" style="65" bestFit="1" customWidth="1"/>
    <col min="6153" max="6153" width="11.5546875" style="65" hidden="1" customWidth="1"/>
    <col min="6154" max="6154" width="24.5546875" style="65" customWidth="1"/>
    <col min="6155" max="6155" width="4.99609375" style="65" customWidth="1"/>
    <col min="6156" max="6156" width="1.33203125" style="65" bestFit="1" customWidth="1"/>
    <col min="6157" max="6158" width="4.99609375" style="65" customWidth="1"/>
    <col min="6159" max="6159" width="1.33203125" style="65" bestFit="1" customWidth="1"/>
    <col min="6160" max="6160" width="4.9960937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 customWidth="1"/>
    <col min="6405" max="6405" width="5.77734375" style="65" bestFit="1" customWidth="1"/>
    <col min="6406" max="6406" width="11.5546875" style="65" hidden="1" customWidth="1"/>
    <col min="6407" max="6407" width="24.5546875" style="65" customWidth="1"/>
    <col min="6408" max="6408" width="1.33203125" style="65" bestFit="1" customWidth="1"/>
    <col min="6409" max="6409" width="11.5546875" style="65" hidden="1" customWidth="1"/>
    <col min="6410" max="6410" width="24.5546875" style="65" customWidth="1"/>
    <col min="6411" max="6411" width="4.99609375" style="65" customWidth="1"/>
    <col min="6412" max="6412" width="1.33203125" style="65" bestFit="1" customWidth="1"/>
    <col min="6413" max="6414" width="4.99609375" style="65" customWidth="1"/>
    <col min="6415" max="6415" width="1.33203125" style="65" bestFit="1" customWidth="1"/>
    <col min="6416" max="6416" width="4.9960937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 customWidth="1"/>
    <col min="6661" max="6661" width="5.77734375" style="65" bestFit="1" customWidth="1"/>
    <col min="6662" max="6662" width="11.5546875" style="65" hidden="1" customWidth="1"/>
    <col min="6663" max="6663" width="24.5546875" style="65" customWidth="1"/>
    <col min="6664" max="6664" width="1.33203125" style="65" bestFit="1" customWidth="1"/>
    <col min="6665" max="6665" width="11.5546875" style="65" hidden="1" customWidth="1"/>
    <col min="6666" max="6666" width="24.5546875" style="65" customWidth="1"/>
    <col min="6667" max="6667" width="4.99609375" style="65" customWidth="1"/>
    <col min="6668" max="6668" width="1.33203125" style="65" bestFit="1" customWidth="1"/>
    <col min="6669" max="6670" width="4.99609375" style="65" customWidth="1"/>
    <col min="6671" max="6671" width="1.33203125" style="65" bestFit="1" customWidth="1"/>
    <col min="6672" max="6672" width="4.9960937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 customWidth="1"/>
    <col min="6917" max="6917" width="5.77734375" style="65" bestFit="1" customWidth="1"/>
    <col min="6918" max="6918" width="11.5546875" style="65" hidden="1" customWidth="1"/>
    <col min="6919" max="6919" width="24.5546875" style="65" customWidth="1"/>
    <col min="6920" max="6920" width="1.33203125" style="65" bestFit="1" customWidth="1"/>
    <col min="6921" max="6921" width="11.5546875" style="65" hidden="1" customWidth="1"/>
    <col min="6922" max="6922" width="24.5546875" style="65" customWidth="1"/>
    <col min="6923" max="6923" width="4.99609375" style="65" customWidth="1"/>
    <col min="6924" max="6924" width="1.33203125" style="65" bestFit="1" customWidth="1"/>
    <col min="6925" max="6926" width="4.99609375" style="65" customWidth="1"/>
    <col min="6927" max="6927" width="1.33203125" style="65" bestFit="1" customWidth="1"/>
    <col min="6928" max="6928" width="4.9960937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 customWidth="1"/>
    <col min="7173" max="7173" width="5.77734375" style="65" bestFit="1" customWidth="1"/>
    <col min="7174" max="7174" width="11.5546875" style="65" hidden="1" customWidth="1"/>
    <col min="7175" max="7175" width="24.5546875" style="65" customWidth="1"/>
    <col min="7176" max="7176" width="1.33203125" style="65" bestFit="1" customWidth="1"/>
    <col min="7177" max="7177" width="11.5546875" style="65" hidden="1" customWidth="1"/>
    <col min="7178" max="7178" width="24.5546875" style="65" customWidth="1"/>
    <col min="7179" max="7179" width="4.99609375" style="65" customWidth="1"/>
    <col min="7180" max="7180" width="1.33203125" style="65" bestFit="1" customWidth="1"/>
    <col min="7181" max="7182" width="4.99609375" style="65" customWidth="1"/>
    <col min="7183" max="7183" width="1.33203125" style="65" bestFit="1" customWidth="1"/>
    <col min="7184" max="7184" width="4.9960937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 customWidth="1"/>
    <col min="7429" max="7429" width="5.77734375" style="65" bestFit="1" customWidth="1"/>
    <col min="7430" max="7430" width="11.5546875" style="65" hidden="1" customWidth="1"/>
    <col min="7431" max="7431" width="24.5546875" style="65" customWidth="1"/>
    <col min="7432" max="7432" width="1.33203125" style="65" bestFit="1" customWidth="1"/>
    <col min="7433" max="7433" width="11.5546875" style="65" hidden="1" customWidth="1"/>
    <col min="7434" max="7434" width="24.5546875" style="65" customWidth="1"/>
    <col min="7435" max="7435" width="4.99609375" style="65" customWidth="1"/>
    <col min="7436" max="7436" width="1.33203125" style="65" bestFit="1" customWidth="1"/>
    <col min="7437" max="7438" width="4.99609375" style="65" customWidth="1"/>
    <col min="7439" max="7439" width="1.33203125" style="65" bestFit="1" customWidth="1"/>
    <col min="7440" max="7440" width="4.9960937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 customWidth="1"/>
    <col min="7685" max="7685" width="5.77734375" style="65" bestFit="1" customWidth="1"/>
    <col min="7686" max="7686" width="11.5546875" style="65" hidden="1" customWidth="1"/>
    <col min="7687" max="7687" width="24.5546875" style="65" customWidth="1"/>
    <col min="7688" max="7688" width="1.33203125" style="65" bestFit="1" customWidth="1"/>
    <col min="7689" max="7689" width="11.5546875" style="65" hidden="1" customWidth="1"/>
    <col min="7690" max="7690" width="24.5546875" style="65" customWidth="1"/>
    <col min="7691" max="7691" width="4.99609375" style="65" customWidth="1"/>
    <col min="7692" max="7692" width="1.33203125" style="65" bestFit="1" customWidth="1"/>
    <col min="7693" max="7694" width="4.99609375" style="65" customWidth="1"/>
    <col min="7695" max="7695" width="1.33203125" style="65" bestFit="1" customWidth="1"/>
    <col min="7696" max="7696" width="4.9960937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 customWidth="1"/>
    <col min="7941" max="7941" width="5.77734375" style="65" bestFit="1" customWidth="1"/>
    <col min="7942" max="7942" width="11.5546875" style="65" hidden="1" customWidth="1"/>
    <col min="7943" max="7943" width="24.5546875" style="65" customWidth="1"/>
    <col min="7944" max="7944" width="1.33203125" style="65" bestFit="1" customWidth="1"/>
    <col min="7945" max="7945" width="11.5546875" style="65" hidden="1" customWidth="1"/>
    <col min="7946" max="7946" width="24.5546875" style="65" customWidth="1"/>
    <col min="7947" max="7947" width="4.99609375" style="65" customWidth="1"/>
    <col min="7948" max="7948" width="1.33203125" style="65" bestFit="1" customWidth="1"/>
    <col min="7949" max="7950" width="4.99609375" style="65" customWidth="1"/>
    <col min="7951" max="7951" width="1.33203125" style="65" bestFit="1" customWidth="1"/>
    <col min="7952" max="7952" width="4.9960937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 customWidth="1"/>
    <col min="8197" max="8197" width="5.77734375" style="65" bestFit="1" customWidth="1"/>
    <col min="8198" max="8198" width="11.5546875" style="65" hidden="1" customWidth="1"/>
    <col min="8199" max="8199" width="24.5546875" style="65" customWidth="1"/>
    <col min="8200" max="8200" width="1.33203125" style="65" bestFit="1" customWidth="1"/>
    <col min="8201" max="8201" width="11.5546875" style="65" hidden="1" customWidth="1"/>
    <col min="8202" max="8202" width="24.5546875" style="65" customWidth="1"/>
    <col min="8203" max="8203" width="4.99609375" style="65" customWidth="1"/>
    <col min="8204" max="8204" width="1.33203125" style="65" bestFit="1" customWidth="1"/>
    <col min="8205" max="8206" width="4.99609375" style="65" customWidth="1"/>
    <col min="8207" max="8207" width="1.33203125" style="65" bestFit="1" customWidth="1"/>
    <col min="8208" max="8208" width="4.9960937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 customWidth="1"/>
    <col min="8453" max="8453" width="5.77734375" style="65" bestFit="1" customWidth="1"/>
    <col min="8454" max="8454" width="11.5546875" style="65" hidden="1" customWidth="1"/>
    <col min="8455" max="8455" width="24.5546875" style="65" customWidth="1"/>
    <col min="8456" max="8456" width="1.33203125" style="65" bestFit="1" customWidth="1"/>
    <col min="8457" max="8457" width="11.5546875" style="65" hidden="1" customWidth="1"/>
    <col min="8458" max="8458" width="24.5546875" style="65" customWidth="1"/>
    <col min="8459" max="8459" width="4.99609375" style="65" customWidth="1"/>
    <col min="8460" max="8460" width="1.33203125" style="65" bestFit="1" customWidth="1"/>
    <col min="8461" max="8462" width="4.99609375" style="65" customWidth="1"/>
    <col min="8463" max="8463" width="1.33203125" style="65" bestFit="1" customWidth="1"/>
    <col min="8464" max="8464" width="4.9960937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 customWidth="1"/>
    <col min="8709" max="8709" width="5.77734375" style="65" bestFit="1" customWidth="1"/>
    <col min="8710" max="8710" width="11.5546875" style="65" hidden="1" customWidth="1"/>
    <col min="8711" max="8711" width="24.5546875" style="65" customWidth="1"/>
    <col min="8712" max="8712" width="1.33203125" style="65" bestFit="1" customWidth="1"/>
    <col min="8713" max="8713" width="11.5546875" style="65" hidden="1" customWidth="1"/>
    <col min="8714" max="8714" width="24.5546875" style="65" customWidth="1"/>
    <col min="8715" max="8715" width="4.99609375" style="65" customWidth="1"/>
    <col min="8716" max="8716" width="1.33203125" style="65" bestFit="1" customWidth="1"/>
    <col min="8717" max="8718" width="4.99609375" style="65" customWidth="1"/>
    <col min="8719" max="8719" width="1.33203125" style="65" bestFit="1" customWidth="1"/>
    <col min="8720" max="8720" width="4.9960937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 customWidth="1"/>
    <col min="8965" max="8965" width="5.77734375" style="65" bestFit="1" customWidth="1"/>
    <col min="8966" max="8966" width="11.5546875" style="65" hidden="1" customWidth="1"/>
    <col min="8967" max="8967" width="24.5546875" style="65" customWidth="1"/>
    <col min="8968" max="8968" width="1.33203125" style="65" bestFit="1" customWidth="1"/>
    <col min="8969" max="8969" width="11.5546875" style="65" hidden="1" customWidth="1"/>
    <col min="8970" max="8970" width="24.5546875" style="65" customWidth="1"/>
    <col min="8971" max="8971" width="4.99609375" style="65" customWidth="1"/>
    <col min="8972" max="8972" width="1.33203125" style="65" bestFit="1" customWidth="1"/>
    <col min="8973" max="8974" width="4.99609375" style="65" customWidth="1"/>
    <col min="8975" max="8975" width="1.33203125" style="65" bestFit="1" customWidth="1"/>
    <col min="8976" max="8976" width="4.9960937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 customWidth="1"/>
    <col min="9221" max="9221" width="5.77734375" style="65" bestFit="1" customWidth="1"/>
    <col min="9222" max="9222" width="11.5546875" style="65" hidden="1" customWidth="1"/>
    <col min="9223" max="9223" width="24.5546875" style="65" customWidth="1"/>
    <col min="9224" max="9224" width="1.33203125" style="65" bestFit="1" customWidth="1"/>
    <col min="9225" max="9225" width="11.5546875" style="65" hidden="1" customWidth="1"/>
    <col min="9226" max="9226" width="24.5546875" style="65" customWidth="1"/>
    <col min="9227" max="9227" width="4.99609375" style="65" customWidth="1"/>
    <col min="9228" max="9228" width="1.33203125" style="65" bestFit="1" customWidth="1"/>
    <col min="9229" max="9230" width="4.99609375" style="65" customWidth="1"/>
    <col min="9231" max="9231" width="1.33203125" style="65" bestFit="1" customWidth="1"/>
    <col min="9232" max="9232" width="4.9960937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 customWidth="1"/>
    <col min="9477" max="9477" width="5.77734375" style="65" bestFit="1" customWidth="1"/>
    <col min="9478" max="9478" width="11.5546875" style="65" hidden="1" customWidth="1"/>
    <col min="9479" max="9479" width="24.5546875" style="65" customWidth="1"/>
    <col min="9480" max="9480" width="1.33203125" style="65" bestFit="1" customWidth="1"/>
    <col min="9481" max="9481" width="11.5546875" style="65" hidden="1" customWidth="1"/>
    <col min="9482" max="9482" width="24.5546875" style="65" customWidth="1"/>
    <col min="9483" max="9483" width="4.99609375" style="65" customWidth="1"/>
    <col min="9484" max="9484" width="1.33203125" style="65" bestFit="1" customWidth="1"/>
    <col min="9485" max="9486" width="4.99609375" style="65" customWidth="1"/>
    <col min="9487" max="9487" width="1.33203125" style="65" bestFit="1" customWidth="1"/>
    <col min="9488" max="9488" width="4.9960937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 customWidth="1"/>
    <col min="9733" max="9733" width="5.77734375" style="65" bestFit="1" customWidth="1"/>
    <col min="9734" max="9734" width="11.5546875" style="65" hidden="1" customWidth="1"/>
    <col min="9735" max="9735" width="24.5546875" style="65" customWidth="1"/>
    <col min="9736" max="9736" width="1.33203125" style="65" bestFit="1" customWidth="1"/>
    <col min="9737" max="9737" width="11.5546875" style="65" hidden="1" customWidth="1"/>
    <col min="9738" max="9738" width="24.5546875" style="65" customWidth="1"/>
    <col min="9739" max="9739" width="4.99609375" style="65" customWidth="1"/>
    <col min="9740" max="9740" width="1.33203125" style="65" bestFit="1" customWidth="1"/>
    <col min="9741" max="9742" width="4.99609375" style="65" customWidth="1"/>
    <col min="9743" max="9743" width="1.33203125" style="65" bestFit="1" customWidth="1"/>
    <col min="9744" max="9744" width="4.9960937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 customWidth="1"/>
    <col min="9989" max="9989" width="5.77734375" style="65" bestFit="1" customWidth="1"/>
    <col min="9990" max="9990" width="11.5546875" style="65" hidden="1" customWidth="1"/>
    <col min="9991" max="9991" width="24.5546875" style="65" customWidth="1"/>
    <col min="9992" max="9992" width="1.33203125" style="65" bestFit="1" customWidth="1"/>
    <col min="9993" max="9993" width="11.5546875" style="65" hidden="1" customWidth="1"/>
    <col min="9994" max="9994" width="24.5546875" style="65" customWidth="1"/>
    <col min="9995" max="9995" width="4.99609375" style="65" customWidth="1"/>
    <col min="9996" max="9996" width="1.33203125" style="65" bestFit="1" customWidth="1"/>
    <col min="9997" max="9998" width="4.99609375" style="65" customWidth="1"/>
    <col min="9999" max="9999" width="1.33203125" style="65" bestFit="1" customWidth="1"/>
    <col min="10000" max="10000" width="4.9960937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 customWidth="1"/>
    <col min="10245" max="10245" width="5.77734375" style="65" bestFit="1" customWidth="1"/>
    <col min="10246" max="10246" width="11.5546875" style="65" hidden="1" customWidth="1"/>
    <col min="10247" max="10247" width="24.5546875" style="65" customWidth="1"/>
    <col min="10248" max="10248" width="1.33203125" style="65" bestFit="1" customWidth="1"/>
    <col min="10249" max="10249" width="11.5546875" style="65" hidden="1" customWidth="1"/>
    <col min="10250" max="10250" width="24.5546875" style="65" customWidth="1"/>
    <col min="10251" max="10251" width="4.99609375" style="65" customWidth="1"/>
    <col min="10252" max="10252" width="1.33203125" style="65" bestFit="1" customWidth="1"/>
    <col min="10253" max="10254" width="4.99609375" style="65" customWidth="1"/>
    <col min="10255" max="10255" width="1.33203125" style="65" bestFit="1" customWidth="1"/>
    <col min="10256" max="10256" width="4.9960937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 customWidth="1"/>
    <col min="10501" max="10501" width="5.77734375" style="65" bestFit="1" customWidth="1"/>
    <col min="10502" max="10502" width="11.5546875" style="65" hidden="1" customWidth="1"/>
    <col min="10503" max="10503" width="24.5546875" style="65" customWidth="1"/>
    <col min="10504" max="10504" width="1.33203125" style="65" bestFit="1" customWidth="1"/>
    <col min="10505" max="10505" width="11.5546875" style="65" hidden="1" customWidth="1"/>
    <col min="10506" max="10506" width="24.5546875" style="65" customWidth="1"/>
    <col min="10507" max="10507" width="4.99609375" style="65" customWidth="1"/>
    <col min="10508" max="10508" width="1.33203125" style="65" bestFit="1" customWidth="1"/>
    <col min="10509" max="10510" width="4.99609375" style="65" customWidth="1"/>
    <col min="10511" max="10511" width="1.33203125" style="65" bestFit="1" customWidth="1"/>
    <col min="10512" max="10512" width="4.9960937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 customWidth="1"/>
    <col min="10757" max="10757" width="5.77734375" style="65" bestFit="1" customWidth="1"/>
    <col min="10758" max="10758" width="11.5546875" style="65" hidden="1" customWidth="1"/>
    <col min="10759" max="10759" width="24.5546875" style="65" customWidth="1"/>
    <col min="10760" max="10760" width="1.33203125" style="65" bestFit="1" customWidth="1"/>
    <col min="10761" max="10761" width="11.5546875" style="65" hidden="1" customWidth="1"/>
    <col min="10762" max="10762" width="24.5546875" style="65" customWidth="1"/>
    <col min="10763" max="10763" width="4.99609375" style="65" customWidth="1"/>
    <col min="10764" max="10764" width="1.33203125" style="65" bestFit="1" customWidth="1"/>
    <col min="10765" max="10766" width="4.99609375" style="65" customWidth="1"/>
    <col min="10767" max="10767" width="1.33203125" style="65" bestFit="1" customWidth="1"/>
    <col min="10768" max="10768" width="4.9960937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 customWidth="1"/>
    <col min="11013" max="11013" width="5.77734375" style="65" bestFit="1" customWidth="1"/>
    <col min="11014" max="11014" width="11.5546875" style="65" hidden="1" customWidth="1"/>
    <col min="11015" max="11015" width="24.5546875" style="65" customWidth="1"/>
    <col min="11016" max="11016" width="1.33203125" style="65" bestFit="1" customWidth="1"/>
    <col min="11017" max="11017" width="11.5546875" style="65" hidden="1" customWidth="1"/>
    <col min="11018" max="11018" width="24.5546875" style="65" customWidth="1"/>
    <col min="11019" max="11019" width="4.99609375" style="65" customWidth="1"/>
    <col min="11020" max="11020" width="1.33203125" style="65" bestFit="1" customWidth="1"/>
    <col min="11021" max="11022" width="4.99609375" style="65" customWidth="1"/>
    <col min="11023" max="11023" width="1.33203125" style="65" bestFit="1" customWidth="1"/>
    <col min="11024" max="11024" width="4.9960937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 customWidth="1"/>
    <col min="11269" max="11269" width="5.77734375" style="65" bestFit="1" customWidth="1"/>
    <col min="11270" max="11270" width="11.5546875" style="65" hidden="1" customWidth="1"/>
    <col min="11271" max="11271" width="24.5546875" style="65" customWidth="1"/>
    <col min="11272" max="11272" width="1.33203125" style="65" bestFit="1" customWidth="1"/>
    <col min="11273" max="11273" width="11.5546875" style="65" hidden="1" customWidth="1"/>
    <col min="11274" max="11274" width="24.5546875" style="65" customWidth="1"/>
    <col min="11275" max="11275" width="4.99609375" style="65" customWidth="1"/>
    <col min="11276" max="11276" width="1.33203125" style="65" bestFit="1" customWidth="1"/>
    <col min="11277" max="11278" width="4.99609375" style="65" customWidth="1"/>
    <col min="11279" max="11279" width="1.33203125" style="65" bestFit="1" customWidth="1"/>
    <col min="11280" max="11280" width="4.9960937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 customWidth="1"/>
    <col min="11525" max="11525" width="5.77734375" style="65" bestFit="1" customWidth="1"/>
    <col min="11526" max="11526" width="11.5546875" style="65" hidden="1" customWidth="1"/>
    <col min="11527" max="11527" width="24.5546875" style="65" customWidth="1"/>
    <col min="11528" max="11528" width="1.33203125" style="65" bestFit="1" customWidth="1"/>
    <col min="11529" max="11529" width="11.5546875" style="65" hidden="1" customWidth="1"/>
    <col min="11530" max="11530" width="24.5546875" style="65" customWidth="1"/>
    <col min="11531" max="11531" width="4.99609375" style="65" customWidth="1"/>
    <col min="11532" max="11532" width="1.33203125" style="65" bestFit="1" customWidth="1"/>
    <col min="11533" max="11534" width="4.99609375" style="65" customWidth="1"/>
    <col min="11535" max="11535" width="1.33203125" style="65" bestFit="1" customWidth="1"/>
    <col min="11536" max="11536" width="4.9960937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 customWidth="1"/>
    <col min="11781" max="11781" width="5.77734375" style="65" bestFit="1" customWidth="1"/>
    <col min="11782" max="11782" width="11.5546875" style="65" hidden="1" customWidth="1"/>
    <col min="11783" max="11783" width="24.5546875" style="65" customWidth="1"/>
    <col min="11784" max="11784" width="1.33203125" style="65" bestFit="1" customWidth="1"/>
    <col min="11785" max="11785" width="11.5546875" style="65" hidden="1" customWidth="1"/>
    <col min="11786" max="11786" width="24.5546875" style="65" customWidth="1"/>
    <col min="11787" max="11787" width="4.99609375" style="65" customWidth="1"/>
    <col min="11788" max="11788" width="1.33203125" style="65" bestFit="1" customWidth="1"/>
    <col min="11789" max="11790" width="4.99609375" style="65" customWidth="1"/>
    <col min="11791" max="11791" width="1.33203125" style="65" bestFit="1" customWidth="1"/>
    <col min="11792" max="11792" width="4.9960937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 customWidth="1"/>
    <col min="12037" max="12037" width="5.77734375" style="65" bestFit="1" customWidth="1"/>
    <col min="12038" max="12038" width="11.5546875" style="65" hidden="1" customWidth="1"/>
    <col min="12039" max="12039" width="24.5546875" style="65" customWidth="1"/>
    <col min="12040" max="12040" width="1.33203125" style="65" bestFit="1" customWidth="1"/>
    <col min="12041" max="12041" width="11.5546875" style="65" hidden="1" customWidth="1"/>
    <col min="12042" max="12042" width="24.5546875" style="65" customWidth="1"/>
    <col min="12043" max="12043" width="4.99609375" style="65" customWidth="1"/>
    <col min="12044" max="12044" width="1.33203125" style="65" bestFit="1" customWidth="1"/>
    <col min="12045" max="12046" width="4.99609375" style="65" customWidth="1"/>
    <col min="12047" max="12047" width="1.33203125" style="65" bestFit="1" customWidth="1"/>
    <col min="12048" max="12048" width="4.9960937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 customWidth="1"/>
    <col min="12293" max="12293" width="5.77734375" style="65" bestFit="1" customWidth="1"/>
    <col min="12294" max="12294" width="11.5546875" style="65" hidden="1" customWidth="1"/>
    <col min="12295" max="12295" width="24.5546875" style="65" customWidth="1"/>
    <col min="12296" max="12296" width="1.33203125" style="65" bestFit="1" customWidth="1"/>
    <col min="12297" max="12297" width="11.5546875" style="65" hidden="1" customWidth="1"/>
    <col min="12298" max="12298" width="24.5546875" style="65" customWidth="1"/>
    <col min="12299" max="12299" width="4.99609375" style="65" customWidth="1"/>
    <col min="12300" max="12300" width="1.33203125" style="65" bestFit="1" customWidth="1"/>
    <col min="12301" max="12302" width="4.99609375" style="65" customWidth="1"/>
    <col min="12303" max="12303" width="1.33203125" style="65" bestFit="1" customWidth="1"/>
    <col min="12304" max="12304" width="4.9960937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 customWidth="1"/>
    <col min="12549" max="12549" width="5.77734375" style="65" bestFit="1" customWidth="1"/>
    <col min="12550" max="12550" width="11.5546875" style="65" hidden="1" customWidth="1"/>
    <col min="12551" max="12551" width="24.5546875" style="65" customWidth="1"/>
    <col min="12552" max="12552" width="1.33203125" style="65" bestFit="1" customWidth="1"/>
    <col min="12553" max="12553" width="11.5546875" style="65" hidden="1" customWidth="1"/>
    <col min="12554" max="12554" width="24.5546875" style="65" customWidth="1"/>
    <col min="12555" max="12555" width="4.99609375" style="65" customWidth="1"/>
    <col min="12556" max="12556" width="1.33203125" style="65" bestFit="1" customWidth="1"/>
    <col min="12557" max="12558" width="4.99609375" style="65" customWidth="1"/>
    <col min="12559" max="12559" width="1.33203125" style="65" bestFit="1" customWidth="1"/>
    <col min="12560" max="12560" width="4.9960937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 customWidth="1"/>
    <col min="12805" max="12805" width="5.77734375" style="65" bestFit="1" customWidth="1"/>
    <col min="12806" max="12806" width="11.5546875" style="65" hidden="1" customWidth="1"/>
    <col min="12807" max="12807" width="24.5546875" style="65" customWidth="1"/>
    <col min="12808" max="12808" width="1.33203125" style="65" bestFit="1" customWidth="1"/>
    <col min="12809" max="12809" width="11.5546875" style="65" hidden="1" customWidth="1"/>
    <col min="12810" max="12810" width="24.5546875" style="65" customWidth="1"/>
    <col min="12811" max="12811" width="4.99609375" style="65" customWidth="1"/>
    <col min="12812" max="12812" width="1.33203125" style="65" bestFit="1" customWidth="1"/>
    <col min="12813" max="12814" width="4.99609375" style="65" customWidth="1"/>
    <col min="12815" max="12815" width="1.33203125" style="65" bestFit="1" customWidth="1"/>
    <col min="12816" max="12816" width="4.9960937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 customWidth="1"/>
    <col min="13061" max="13061" width="5.77734375" style="65" bestFit="1" customWidth="1"/>
    <col min="13062" max="13062" width="11.5546875" style="65" hidden="1" customWidth="1"/>
    <col min="13063" max="13063" width="24.5546875" style="65" customWidth="1"/>
    <col min="13064" max="13064" width="1.33203125" style="65" bestFit="1" customWidth="1"/>
    <col min="13065" max="13065" width="11.5546875" style="65" hidden="1" customWidth="1"/>
    <col min="13066" max="13066" width="24.5546875" style="65" customWidth="1"/>
    <col min="13067" max="13067" width="4.99609375" style="65" customWidth="1"/>
    <col min="13068" max="13068" width="1.33203125" style="65" bestFit="1" customWidth="1"/>
    <col min="13069" max="13070" width="4.99609375" style="65" customWidth="1"/>
    <col min="13071" max="13071" width="1.33203125" style="65" bestFit="1" customWidth="1"/>
    <col min="13072" max="13072" width="4.9960937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 customWidth="1"/>
    <col min="13317" max="13317" width="5.77734375" style="65" bestFit="1" customWidth="1"/>
    <col min="13318" max="13318" width="11.5546875" style="65" hidden="1" customWidth="1"/>
    <col min="13319" max="13319" width="24.5546875" style="65" customWidth="1"/>
    <col min="13320" max="13320" width="1.33203125" style="65" bestFit="1" customWidth="1"/>
    <col min="13321" max="13321" width="11.5546875" style="65" hidden="1" customWidth="1"/>
    <col min="13322" max="13322" width="24.5546875" style="65" customWidth="1"/>
    <col min="13323" max="13323" width="4.99609375" style="65" customWidth="1"/>
    <col min="13324" max="13324" width="1.33203125" style="65" bestFit="1" customWidth="1"/>
    <col min="13325" max="13326" width="4.99609375" style="65" customWidth="1"/>
    <col min="13327" max="13327" width="1.33203125" style="65" bestFit="1" customWidth="1"/>
    <col min="13328" max="13328" width="4.9960937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 customWidth="1"/>
    <col min="13573" max="13573" width="5.77734375" style="65" bestFit="1" customWidth="1"/>
    <col min="13574" max="13574" width="11.5546875" style="65" hidden="1" customWidth="1"/>
    <col min="13575" max="13575" width="24.5546875" style="65" customWidth="1"/>
    <col min="13576" max="13576" width="1.33203125" style="65" bestFit="1" customWidth="1"/>
    <col min="13577" max="13577" width="11.5546875" style="65" hidden="1" customWidth="1"/>
    <col min="13578" max="13578" width="24.5546875" style="65" customWidth="1"/>
    <col min="13579" max="13579" width="4.99609375" style="65" customWidth="1"/>
    <col min="13580" max="13580" width="1.33203125" style="65" bestFit="1" customWidth="1"/>
    <col min="13581" max="13582" width="4.99609375" style="65" customWidth="1"/>
    <col min="13583" max="13583" width="1.33203125" style="65" bestFit="1" customWidth="1"/>
    <col min="13584" max="13584" width="4.9960937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 customWidth="1"/>
    <col min="13829" max="13829" width="5.77734375" style="65" bestFit="1" customWidth="1"/>
    <col min="13830" max="13830" width="11.5546875" style="65" hidden="1" customWidth="1"/>
    <col min="13831" max="13831" width="24.5546875" style="65" customWidth="1"/>
    <col min="13832" max="13832" width="1.33203125" style="65" bestFit="1" customWidth="1"/>
    <col min="13833" max="13833" width="11.5546875" style="65" hidden="1" customWidth="1"/>
    <col min="13834" max="13834" width="24.5546875" style="65" customWidth="1"/>
    <col min="13835" max="13835" width="4.99609375" style="65" customWidth="1"/>
    <col min="13836" max="13836" width="1.33203125" style="65" bestFit="1" customWidth="1"/>
    <col min="13837" max="13838" width="4.99609375" style="65" customWidth="1"/>
    <col min="13839" max="13839" width="1.33203125" style="65" bestFit="1" customWidth="1"/>
    <col min="13840" max="13840" width="4.9960937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 customWidth="1"/>
    <col min="14085" max="14085" width="5.77734375" style="65" bestFit="1" customWidth="1"/>
    <col min="14086" max="14086" width="11.5546875" style="65" hidden="1" customWidth="1"/>
    <col min="14087" max="14087" width="24.5546875" style="65" customWidth="1"/>
    <col min="14088" max="14088" width="1.33203125" style="65" bestFit="1" customWidth="1"/>
    <col min="14089" max="14089" width="11.5546875" style="65" hidden="1" customWidth="1"/>
    <col min="14090" max="14090" width="24.5546875" style="65" customWidth="1"/>
    <col min="14091" max="14091" width="4.99609375" style="65" customWidth="1"/>
    <col min="14092" max="14092" width="1.33203125" style="65" bestFit="1" customWidth="1"/>
    <col min="14093" max="14094" width="4.99609375" style="65" customWidth="1"/>
    <col min="14095" max="14095" width="1.33203125" style="65" bestFit="1" customWidth="1"/>
    <col min="14096" max="14096" width="4.9960937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 customWidth="1"/>
    <col min="14341" max="14341" width="5.77734375" style="65" bestFit="1" customWidth="1"/>
    <col min="14342" max="14342" width="11.5546875" style="65" hidden="1" customWidth="1"/>
    <col min="14343" max="14343" width="24.5546875" style="65" customWidth="1"/>
    <col min="14344" max="14344" width="1.33203125" style="65" bestFit="1" customWidth="1"/>
    <col min="14345" max="14345" width="11.5546875" style="65" hidden="1" customWidth="1"/>
    <col min="14346" max="14346" width="24.5546875" style="65" customWidth="1"/>
    <col min="14347" max="14347" width="4.99609375" style="65" customWidth="1"/>
    <col min="14348" max="14348" width="1.33203125" style="65" bestFit="1" customWidth="1"/>
    <col min="14349" max="14350" width="4.99609375" style="65" customWidth="1"/>
    <col min="14351" max="14351" width="1.33203125" style="65" bestFit="1" customWidth="1"/>
    <col min="14352" max="14352" width="4.9960937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 customWidth="1"/>
    <col min="14597" max="14597" width="5.77734375" style="65" bestFit="1" customWidth="1"/>
    <col min="14598" max="14598" width="11.5546875" style="65" hidden="1" customWidth="1"/>
    <col min="14599" max="14599" width="24.5546875" style="65" customWidth="1"/>
    <col min="14600" max="14600" width="1.33203125" style="65" bestFit="1" customWidth="1"/>
    <col min="14601" max="14601" width="11.5546875" style="65" hidden="1" customWidth="1"/>
    <col min="14602" max="14602" width="24.5546875" style="65" customWidth="1"/>
    <col min="14603" max="14603" width="4.99609375" style="65" customWidth="1"/>
    <col min="14604" max="14604" width="1.33203125" style="65" bestFit="1" customWidth="1"/>
    <col min="14605" max="14606" width="4.99609375" style="65" customWidth="1"/>
    <col min="14607" max="14607" width="1.33203125" style="65" bestFit="1" customWidth="1"/>
    <col min="14608" max="14608" width="4.9960937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 customWidth="1"/>
    <col min="14853" max="14853" width="5.77734375" style="65" bestFit="1" customWidth="1"/>
    <col min="14854" max="14854" width="11.5546875" style="65" hidden="1" customWidth="1"/>
    <col min="14855" max="14855" width="24.5546875" style="65" customWidth="1"/>
    <col min="14856" max="14856" width="1.33203125" style="65" bestFit="1" customWidth="1"/>
    <col min="14857" max="14857" width="11.5546875" style="65" hidden="1" customWidth="1"/>
    <col min="14858" max="14858" width="24.5546875" style="65" customWidth="1"/>
    <col min="14859" max="14859" width="4.99609375" style="65" customWidth="1"/>
    <col min="14860" max="14860" width="1.33203125" style="65" bestFit="1" customWidth="1"/>
    <col min="14861" max="14862" width="4.99609375" style="65" customWidth="1"/>
    <col min="14863" max="14863" width="1.33203125" style="65" bestFit="1" customWidth="1"/>
    <col min="14864" max="14864" width="4.9960937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 customWidth="1"/>
    <col min="15109" max="15109" width="5.77734375" style="65" bestFit="1" customWidth="1"/>
    <col min="15110" max="15110" width="11.5546875" style="65" hidden="1" customWidth="1"/>
    <col min="15111" max="15111" width="24.5546875" style="65" customWidth="1"/>
    <col min="15112" max="15112" width="1.33203125" style="65" bestFit="1" customWidth="1"/>
    <col min="15113" max="15113" width="11.5546875" style="65" hidden="1" customWidth="1"/>
    <col min="15114" max="15114" width="24.5546875" style="65" customWidth="1"/>
    <col min="15115" max="15115" width="4.99609375" style="65" customWidth="1"/>
    <col min="15116" max="15116" width="1.33203125" style="65" bestFit="1" customWidth="1"/>
    <col min="15117" max="15118" width="4.99609375" style="65" customWidth="1"/>
    <col min="15119" max="15119" width="1.33203125" style="65" bestFit="1" customWidth="1"/>
    <col min="15120" max="15120" width="4.9960937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 customWidth="1"/>
    <col min="15365" max="15365" width="5.77734375" style="65" bestFit="1" customWidth="1"/>
    <col min="15366" max="15366" width="11.5546875" style="65" hidden="1" customWidth="1"/>
    <col min="15367" max="15367" width="24.5546875" style="65" customWidth="1"/>
    <col min="15368" max="15368" width="1.33203125" style="65" bestFit="1" customWidth="1"/>
    <col min="15369" max="15369" width="11.5546875" style="65" hidden="1" customWidth="1"/>
    <col min="15370" max="15370" width="24.5546875" style="65" customWidth="1"/>
    <col min="15371" max="15371" width="4.99609375" style="65" customWidth="1"/>
    <col min="15372" max="15372" width="1.33203125" style="65" bestFit="1" customWidth="1"/>
    <col min="15373" max="15374" width="4.99609375" style="65" customWidth="1"/>
    <col min="15375" max="15375" width="1.33203125" style="65" bestFit="1" customWidth="1"/>
    <col min="15376" max="15376" width="4.9960937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 customWidth="1"/>
    <col min="15621" max="15621" width="5.77734375" style="65" bestFit="1" customWidth="1"/>
    <col min="15622" max="15622" width="11.5546875" style="65" hidden="1" customWidth="1"/>
    <col min="15623" max="15623" width="24.5546875" style="65" customWidth="1"/>
    <col min="15624" max="15624" width="1.33203125" style="65" bestFit="1" customWidth="1"/>
    <col min="15625" max="15625" width="11.5546875" style="65" hidden="1" customWidth="1"/>
    <col min="15626" max="15626" width="24.5546875" style="65" customWidth="1"/>
    <col min="15627" max="15627" width="4.99609375" style="65" customWidth="1"/>
    <col min="15628" max="15628" width="1.33203125" style="65" bestFit="1" customWidth="1"/>
    <col min="15629" max="15630" width="4.99609375" style="65" customWidth="1"/>
    <col min="15631" max="15631" width="1.33203125" style="65" bestFit="1" customWidth="1"/>
    <col min="15632" max="15632" width="4.9960937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 customWidth="1"/>
    <col min="15877" max="15877" width="5.77734375" style="65" bestFit="1" customWidth="1"/>
    <col min="15878" max="15878" width="11.5546875" style="65" hidden="1" customWidth="1"/>
    <col min="15879" max="15879" width="24.5546875" style="65" customWidth="1"/>
    <col min="15880" max="15880" width="1.33203125" style="65" bestFit="1" customWidth="1"/>
    <col min="15881" max="15881" width="11.5546875" style="65" hidden="1" customWidth="1"/>
    <col min="15882" max="15882" width="24.5546875" style="65" customWidth="1"/>
    <col min="15883" max="15883" width="4.99609375" style="65" customWidth="1"/>
    <col min="15884" max="15884" width="1.33203125" style="65" bestFit="1" customWidth="1"/>
    <col min="15885" max="15886" width="4.99609375" style="65" customWidth="1"/>
    <col min="15887" max="15887" width="1.33203125" style="65" bestFit="1" customWidth="1"/>
    <col min="15888" max="15888" width="4.9960937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 customWidth="1"/>
    <col min="16133" max="16133" width="5.77734375" style="65" bestFit="1" customWidth="1"/>
    <col min="16134" max="16134" width="11.5546875" style="65" hidden="1" customWidth="1"/>
    <col min="16135" max="16135" width="24.5546875" style="65" customWidth="1"/>
    <col min="16136" max="16136" width="1.33203125" style="65" bestFit="1" customWidth="1"/>
    <col min="16137" max="16137" width="11.5546875" style="65" hidden="1" customWidth="1"/>
    <col min="16138" max="16138" width="24.5546875" style="65" customWidth="1"/>
    <col min="16139" max="16139" width="4.99609375" style="65" customWidth="1"/>
    <col min="16140" max="16140" width="1.33203125" style="65" bestFit="1" customWidth="1"/>
    <col min="16141" max="16142" width="4.99609375" style="65" customWidth="1"/>
    <col min="16143" max="16143" width="1.33203125" style="65" bestFit="1" customWidth="1"/>
    <col min="16144" max="16144" width="4.9960937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 customWidth="1"/>
  </cols>
  <sheetData>
    <row r="1" spans="2:20" s="57" customFormat="1" ht="35.25" customHeight="1" thickBot="1">
      <c r="B1" s="77" t="str">
        <f>Frauen_Übersicht!A14</f>
        <v>Halbfinale - 01.05.2022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95" customHeight="1" thickBot="1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2:21" s="52" customFormat="1" ht="24.95" customHeight="1" thickBot="1">
      <c r="B3" s="81">
        <v>9</v>
      </c>
      <c r="C3" s="236">
        <f>Frauen_Übersicht!C16</f>
        <v>0</v>
      </c>
      <c r="D3" s="237"/>
      <c r="E3" s="79" t="s">
        <v>7</v>
      </c>
      <c r="F3" s="245">
        <f>Frauen_Übersicht!F16</f>
        <v>0</v>
      </c>
      <c r="G3" s="236"/>
      <c r="H3" s="237"/>
      <c r="I3" s="89">
        <f>I11</f>
        <v>0</v>
      </c>
      <c r="J3" s="53" t="s">
        <v>8</v>
      </c>
      <c r="K3" s="238">
        <f>K11</f>
        <v>0</v>
      </c>
      <c r="L3" s="239"/>
      <c r="M3" s="89" t="str">
        <f>H16</f>
        <v/>
      </c>
      <c r="N3" s="90" t="s">
        <v>8</v>
      </c>
      <c r="O3" s="91" t="str">
        <f>M16</f>
        <v/>
      </c>
      <c r="P3" s="80" t="str">
        <f>G16</f>
        <v/>
      </c>
      <c r="Q3" s="90" t="s">
        <v>8</v>
      </c>
      <c r="R3" s="92" t="str">
        <f>N16</f>
        <v/>
      </c>
      <c r="S3" s="246"/>
      <c r="T3" s="241"/>
      <c r="U3" s="54"/>
    </row>
    <row r="4" spans="2:21" s="52" customFormat="1" ht="24.95" customHeight="1" thickBot="1">
      <c r="B4" s="82">
        <v>10</v>
      </c>
      <c r="C4" s="236">
        <f>Frauen_Übersicht!C17</f>
        <v>0</v>
      </c>
      <c r="D4" s="237"/>
      <c r="E4" s="79" t="s">
        <v>7</v>
      </c>
      <c r="F4" s="236">
        <f>Frauen_Übersicht!F17</f>
        <v>0</v>
      </c>
      <c r="G4" s="236"/>
      <c r="H4" s="237"/>
      <c r="I4" s="89">
        <f>I22</f>
        <v>0</v>
      </c>
      <c r="J4" s="53" t="s">
        <v>8</v>
      </c>
      <c r="K4" s="238">
        <f>K22</f>
        <v>0</v>
      </c>
      <c r="L4" s="239"/>
      <c r="M4" s="89" t="str">
        <f>H27</f>
        <v/>
      </c>
      <c r="N4" s="90" t="s">
        <v>8</v>
      </c>
      <c r="O4" s="91" t="str">
        <f>M27</f>
        <v/>
      </c>
      <c r="P4" s="80" t="str">
        <f>G27</f>
        <v/>
      </c>
      <c r="Q4" s="90" t="s">
        <v>8</v>
      </c>
      <c r="R4" s="92" t="str">
        <f>N27</f>
        <v/>
      </c>
      <c r="S4" s="240"/>
      <c r="T4" s="241"/>
      <c r="U4" s="54"/>
    </row>
    <row r="5" spans="2:21" s="52" customFormat="1" ht="24.95" customHeight="1" thickBot="1">
      <c r="B5" s="82">
        <v>11</v>
      </c>
      <c r="C5" s="236">
        <f>Frauen_Übersicht!C18</f>
        <v>0</v>
      </c>
      <c r="D5" s="237"/>
      <c r="E5" s="79" t="s">
        <v>7</v>
      </c>
      <c r="F5" s="236">
        <f>Frauen_Übersicht!F18</f>
        <v>0</v>
      </c>
      <c r="G5" s="236"/>
      <c r="H5" s="237"/>
      <c r="I5" s="89">
        <f>I33</f>
        <v>0</v>
      </c>
      <c r="J5" s="53" t="s">
        <v>8</v>
      </c>
      <c r="K5" s="238">
        <f aca="true" t="shared" si="0" ref="K5:L5">K33</f>
        <v>0</v>
      </c>
      <c r="L5" s="239">
        <f t="shared" si="0"/>
        <v>0</v>
      </c>
      <c r="M5" s="89" t="str">
        <f>H38</f>
        <v/>
      </c>
      <c r="N5" s="90" t="s">
        <v>8</v>
      </c>
      <c r="O5" s="91" t="str">
        <f>M38</f>
        <v/>
      </c>
      <c r="P5" s="80" t="str">
        <f>G38</f>
        <v/>
      </c>
      <c r="Q5" s="90" t="s">
        <v>8</v>
      </c>
      <c r="R5" s="92" t="str">
        <f>N38</f>
        <v/>
      </c>
      <c r="S5" s="240"/>
      <c r="T5" s="241"/>
      <c r="U5" s="54"/>
    </row>
    <row r="6" spans="2:21" s="52" customFormat="1" ht="24.95" customHeight="1" thickBot="1">
      <c r="B6" s="82">
        <v>12</v>
      </c>
      <c r="C6" s="236">
        <f>Frauen_Übersicht!C19</f>
        <v>0</v>
      </c>
      <c r="D6" s="237"/>
      <c r="E6" s="79" t="s">
        <v>7</v>
      </c>
      <c r="F6" s="236">
        <f>Frauen_Übersicht!F19</f>
        <v>0</v>
      </c>
      <c r="G6" s="236"/>
      <c r="H6" s="237"/>
      <c r="I6" s="89">
        <f>I44</f>
        <v>0</v>
      </c>
      <c r="J6" s="53" t="s">
        <v>8</v>
      </c>
      <c r="K6" s="238">
        <f>K44</f>
        <v>0</v>
      </c>
      <c r="L6" s="239"/>
      <c r="M6" s="89" t="str">
        <f>H49</f>
        <v/>
      </c>
      <c r="N6" s="90" t="s">
        <v>8</v>
      </c>
      <c r="O6" s="91" t="str">
        <f>M49</f>
        <v/>
      </c>
      <c r="P6" s="80" t="str">
        <f>G49</f>
        <v/>
      </c>
      <c r="Q6" s="90" t="s">
        <v>8</v>
      </c>
      <c r="R6" s="92" t="str">
        <f>N49</f>
        <v/>
      </c>
      <c r="S6" s="240"/>
      <c r="T6" s="241"/>
      <c r="U6" s="54"/>
    </row>
    <row r="7" spans="2:21" s="52" customFormat="1" ht="15.75" customHeight="1">
      <c r="B7" s="84"/>
      <c r="C7" s="85"/>
      <c r="D7" s="85"/>
      <c r="E7" s="86"/>
      <c r="F7" s="87"/>
      <c r="G7" s="87"/>
      <c r="H7" s="87"/>
      <c r="I7" s="88"/>
      <c r="J7" s="76"/>
      <c r="K7" s="76"/>
      <c r="L7" s="76"/>
      <c r="M7" s="88"/>
      <c r="N7" s="76"/>
      <c r="O7" s="88"/>
      <c r="P7" s="76"/>
      <c r="Q7" s="76"/>
      <c r="R7" s="76"/>
      <c r="S7" s="56"/>
      <c r="T7" s="56"/>
      <c r="U7" s="54"/>
    </row>
    <row r="8" spans="1:22" ht="4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63"/>
    </row>
    <row r="9" spans="2:19" ht="15">
      <c r="B9" s="97" t="s">
        <v>38</v>
      </c>
      <c r="D9" s="101">
        <f>B3</f>
        <v>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2:5" ht="9.75" customHeight="1">
      <c r="B10" s="97"/>
      <c r="D10" s="101"/>
      <c r="E10" s="101"/>
    </row>
    <row r="11" spans="2:19" ht="20.25" customHeight="1">
      <c r="B11" s="248">
        <f>C3</f>
        <v>0</v>
      </c>
      <c r="C11" s="248"/>
      <c r="D11" s="248"/>
      <c r="E11" s="248"/>
      <c r="F11" s="248"/>
      <c r="G11" s="248"/>
      <c r="H11" s="248"/>
      <c r="I11" s="103">
        <f>IF(SUM(G12:G15)=0,0,SUM(I12:I16))</f>
        <v>0</v>
      </c>
      <c r="J11" s="95" t="s">
        <v>8</v>
      </c>
      <c r="K11" s="249">
        <f>IF(SUM(N12:O15)=0,0,SUM(K12:L16))</f>
        <v>0</v>
      </c>
      <c r="L11" s="249"/>
      <c r="M11" s="248">
        <f>F3</f>
        <v>0</v>
      </c>
      <c r="N11" s="248"/>
      <c r="O11" s="248"/>
      <c r="P11" s="248"/>
      <c r="Q11" s="248"/>
      <c r="R11" s="248"/>
      <c r="S11" s="248"/>
    </row>
    <row r="12" spans="2:19" s="64" customFormat="1" ht="15.75" customHeight="1">
      <c r="B12" s="250"/>
      <c r="C12" s="250"/>
      <c r="D12" s="250"/>
      <c r="E12" s="251"/>
      <c r="F12" s="251"/>
      <c r="G12" s="104"/>
      <c r="H12" s="98"/>
      <c r="I12" s="101" t="str">
        <f>IF(G12="","",IF(H12&gt;M12,1,IF(AND(H12=M12,G12&gt;N12),1,IF(AND(H12=M12,G12=N12),0.5,""))))</f>
        <v/>
      </c>
      <c r="J12" s="96"/>
      <c r="K12" s="247" t="str">
        <f>IF(N12="","",IF(M12&gt;H12,1,IF(AND(M12=H12,N12&gt;G12),1,IF(AND(M12=H12,N12=G12),0.5,""))))</f>
        <v/>
      </c>
      <c r="L12" s="247"/>
      <c r="M12" s="43" t="str">
        <f>IF(AND(N12="",H12=""),"",4-H12)</f>
        <v/>
      </c>
      <c r="N12" s="252"/>
      <c r="O12" s="252"/>
      <c r="P12" s="253"/>
      <c r="Q12" s="253"/>
      <c r="R12" s="253"/>
      <c r="S12" s="98"/>
    </row>
    <row r="13" spans="2:19" s="64" customFormat="1" ht="15.75" customHeight="1">
      <c r="B13" s="254"/>
      <c r="C13" s="254"/>
      <c r="D13" s="254"/>
      <c r="E13" s="251"/>
      <c r="F13" s="251"/>
      <c r="G13" s="104"/>
      <c r="H13" s="98"/>
      <c r="I13" s="101" t="str">
        <f aca="true" t="shared" si="1" ref="I13:I15">IF(G13="","",IF(H13&gt;M13,1,IF(AND(H13=M13,G13&gt;N13),1,IF(AND(H13=M13,G13=N13),0.5,""))))</f>
        <v/>
      </c>
      <c r="J13" s="96"/>
      <c r="K13" s="247" t="str">
        <f aca="true" t="shared" si="2" ref="K13:K15">IF(N13="","",IF(M13&gt;H13,1,IF(AND(M13=H13,N13&gt;G13),1,IF(AND(M13=H13,N13=G13),0.5,""))))</f>
        <v/>
      </c>
      <c r="L13" s="247"/>
      <c r="M13" s="43" t="str">
        <f aca="true" t="shared" si="3" ref="M13:M15">IF(AND(N13="",H13=""),"",4-H13)</f>
        <v/>
      </c>
      <c r="N13" s="252"/>
      <c r="O13" s="252"/>
      <c r="P13" s="253"/>
      <c r="Q13" s="253"/>
      <c r="R13" s="253"/>
      <c r="S13" s="98"/>
    </row>
    <row r="14" spans="2:19" s="64" customFormat="1" ht="15.75" customHeight="1">
      <c r="B14" s="254"/>
      <c r="C14" s="254"/>
      <c r="D14" s="254"/>
      <c r="E14" s="251"/>
      <c r="F14" s="251"/>
      <c r="G14" s="104"/>
      <c r="H14" s="98"/>
      <c r="I14" s="101" t="str">
        <f t="shared" si="1"/>
        <v/>
      </c>
      <c r="J14" s="96"/>
      <c r="K14" s="247" t="str">
        <f t="shared" si="2"/>
        <v/>
      </c>
      <c r="L14" s="247"/>
      <c r="M14" s="43" t="str">
        <f t="shared" si="3"/>
        <v/>
      </c>
      <c r="N14" s="252"/>
      <c r="O14" s="252"/>
      <c r="P14" s="253"/>
      <c r="Q14" s="253"/>
      <c r="R14" s="253"/>
      <c r="S14" s="98"/>
    </row>
    <row r="15" spans="2:19" s="64" customFormat="1" ht="15.75" customHeight="1">
      <c r="B15" s="255"/>
      <c r="C15" s="255"/>
      <c r="D15" s="255"/>
      <c r="E15" s="256"/>
      <c r="F15" s="256"/>
      <c r="G15" s="105"/>
      <c r="H15" s="99"/>
      <c r="I15" s="102" t="str">
        <f t="shared" si="1"/>
        <v/>
      </c>
      <c r="J15" s="96"/>
      <c r="K15" s="257" t="str">
        <f t="shared" si="2"/>
        <v/>
      </c>
      <c r="L15" s="257"/>
      <c r="M15" s="44" t="str">
        <f t="shared" si="3"/>
        <v/>
      </c>
      <c r="N15" s="258"/>
      <c r="O15" s="258"/>
      <c r="P15" s="259"/>
      <c r="Q15" s="259"/>
      <c r="R15" s="259"/>
      <c r="S15" s="99"/>
    </row>
    <row r="16" spans="2:19" s="64" customFormat="1" ht="15.75" customHeight="1">
      <c r="B16" s="247"/>
      <c r="C16" s="247"/>
      <c r="D16" s="247"/>
      <c r="E16" s="247"/>
      <c r="F16" s="247"/>
      <c r="G16" s="101" t="str">
        <f>IF(SUM(G12:G15)=0,"",SUM(G12:G15))</f>
        <v/>
      </c>
      <c r="H16" s="101" t="str">
        <f>IF(SUM(H12:H15)=0,"",SUM(H12:H15))</f>
        <v/>
      </c>
      <c r="I16" s="101" t="str">
        <f>IF(G16="","",IF(OR(G16&gt;N16,AND(N16="",G16&lt;&gt;"")),2,IF(G16=N16,1,"")))</f>
        <v/>
      </c>
      <c r="J16" s="101"/>
      <c r="K16" s="247" t="str">
        <f>IF(N16="","",IF(OR(N16&gt;G16,AND(G16="",N16&lt;&gt;"")),2,IF(N16=G16,1,"")))</f>
        <v/>
      </c>
      <c r="L16" s="247"/>
      <c r="M16" s="101" t="str">
        <f>IF(SUM(M12:M15)=0,"",SUM(M12:M15))</f>
        <v/>
      </c>
      <c r="N16" s="260" t="str">
        <f aca="true" t="shared" si="4" ref="N16:O16">IF(SUM(N12:N15)=0,"",SUM(N12:N15))</f>
        <v/>
      </c>
      <c r="O16" s="260" t="str">
        <f t="shared" si="4"/>
        <v/>
      </c>
      <c r="P16" s="261"/>
      <c r="Q16" s="261"/>
      <c r="R16" s="261"/>
      <c r="S16" s="261"/>
    </row>
    <row r="17" spans="2:19" s="100" customFormat="1" ht="15" customHeight="1">
      <c r="B17" s="98"/>
      <c r="C17" s="254"/>
      <c r="D17" s="254"/>
      <c r="E17" s="254"/>
      <c r="F17" s="254"/>
      <c r="G17" s="254"/>
      <c r="H17" s="254"/>
      <c r="I17" s="254"/>
      <c r="K17" s="98"/>
      <c r="L17" s="273"/>
      <c r="M17" s="273"/>
      <c r="N17" s="273"/>
      <c r="O17" s="273"/>
      <c r="P17" s="273"/>
      <c r="Q17" s="273"/>
      <c r="R17" s="273"/>
      <c r="S17" s="273"/>
    </row>
    <row r="18" spans="2:19" s="100" customFormat="1" ht="15" customHeight="1">
      <c r="B18" s="98"/>
      <c r="C18" s="254"/>
      <c r="D18" s="254"/>
      <c r="E18" s="254"/>
      <c r="F18" s="254"/>
      <c r="G18" s="254"/>
      <c r="H18" s="254"/>
      <c r="I18" s="254"/>
      <c r="K18" s="98"/>
      <c r="L18" s="254"/>
      <c r="M18" s="254"/>
      <c r="N18" s="254"/>
      <c r="O18" s="254"/>
      <c r="P18" s="254"/>
      <c r="Q18" s="254"/>
      <c r="R18" s="254"/>
      <c r="S18" s="254"/>
    </row>
    <row r="19" spans="1:20" s="64" customFormat="1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s="64" customFormat="1" ht="15.75" customHeight="1">
      <c r="A20" s="65"/>
      <c r="B20" s="97" t="s">
        <v>38</v>
      </c>
      <c r="C20" s="65"/>
      <c r="D20" s="101">
        <f>B4</f>
        <v>10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96"/>
    </row>
    <row r="21" spans="1:20" s="64" customFormat="1" ht="9.75" customHeight="1">
      <c r="A21" s="65"/>
      <c r="B21" s="97"/>
      <c r="C21" s="65"/>
      <c r="D21" s="101"/>
      <c r="E21" s="101"/>
      <c r="F21" s="96"/>
      <c r="G21" s="96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96"/>
      <c r="T21" s="96"/>
    </row>
    <row r="22" spans="1:20" s="64" customFormat="1" ht="20.25" customHeight="1">
      <c r="A22" s="65"/>
      <c r="B22" s="248">
        <f>C4</f>
        <v>0</v>
      </c>
      <c r="C22" s="248"/>
      <c r="D22" s="248"/>
      <c r="E22" s="248"/>
      <c r="F22" s="248"/>
      <c r="G22" s="248"/>
      <c r="H22" s="248"/>
      <c r="I22" s="103">
        <f>IF(SUM(G23:G26)=0,0,SUM(I23:I27))</f>
        <v>0</v>
      </c>
      <c r="J22" s="95" t="s">
        <v>8</v>
      </c>
      <c r="K22" s="249">
        <f>IF(SUM(N23:O26)=0,0,SUM(K23:L27))</f>
        <v>0</v>
      </c>
      <c r="L22" s="249"/>
      <c r="M22" s="248">
        <f>F4</f>
        <v>0</v>
      </c>
      <c r="N22" s="248"/>
      <c r="O22" s="248"/>
      <c r="P22" s="248"/>
      <c r="Q22" s="248"/>
      <c r="R22" s="248"/>
      <c r="S22" s="248"/>
      <c r="T22" s="96"/>
    </row>
    <row r="23" spans="2:19" s="64" customFormat="1" ht="15.75" customHeight="1">
      <c r="B23" s="250"/>
      <c r="C23" s="250"/>
      <c r="D23" s="250"/>
      <c r="E23" s="251"/>
      <c r="F23" s="251"/>
      <c r="G23" s="104"/>
      <c r="H23" s="98"/>
      <c r="I23" s="101" t="str">
        <f>IF(G23="","",IF(H23&gt;M23,1,IF(AND(H23=M23,G23&gt;N23),1,IF(AND(H23=M23,G23=N23),0.5,""))))</f>
        <v/>
      </c>
      <c r="J23" s="96"/>
      <c r="K23" s="247" t="str">
        <f>IF(N23="","",IF(M23&gt;H23,1,IF(AND(M23=H23,N23&gt;G23),1,IF(AND(M23=H23,N23=G23),0.5,""))))</f>
        <v/>
      </c>
      <c r="L23" s="247"/>
      <c r="M23" s="43" t="str">
        <f>IF(AND(N23="",H23=""),"",4-H23)</f>
        <v/>
      </c>
      <c r="N23" s="252"/>
      <c r="O23" s="252"/>
      <c r="P23" s="253"/>
      <c r="Q23" s="253"/>
      <c r="R23" s="253"/>
      <c r="S23" s="98"/>
    </row>
    <row r="24" spans="2:19" s="64" customFormat="1" ht="15.75" customHeight="1">
      <c r="B24" s="254"/>
      <c r="C24" s="254"/>
      <c r="D24" s="254"/>
      <c r="E24" s="251"/>
      <c r="F24" s="251"/>
      <c r="G24" s="104"/>
      <c r="H24" s="98"/>
      <c r="I24" s="101" t="str">
        <f aca="true" t="shared" si="5" ref="I24:I26">IF(G24="","",IF(H24&gt;M24,1,IF(AND(H24=M24,G24&gt;N24),1,IF(AND(H24=M24,G24=N24),0.5,""))))</f>
        <v/>
      </c>
      <c r="J24" s="96"/>
      <c r="K24" s="247" t="str">
        <f aca="true" t="shared" si="6" ref="K24:K26">IF(N24="","",IF(M24&gt;H24,1,IF(AND(M24=H24,N24&gt;G24),1,IF(AND(M24=H24,N24=G24),0.5,""))))</f>
        <v/>
      </c>
      <c r="L24" s="247"/>
      <c r="M24" s="43" t="str">
        <f aca="true" t="shared" si="7" ref="M24:M26">IF(AND(N24="",H24=""),"",4-H24)</f>
        <v/>
      </c>
      <c r="N24" s="252"/>
      <c r="O24" s="252"/>
      <c r="P24" s="253"/>
      <c r="Q24" s="253"/>
      <c r="R24" s="253"/>
      <c r="S24" s="98"/>
    </row>
    <row r="25" spans="2:19" s="64" customFormat="1" ht="15.75" customHeight="1">
      <c r="B25" s="254"/>
      <c r="C25" s="254"/>
      <c r="D25" s="254"/>
      <c r="E25" s="251"/>
      <c r="F25" s="251"/>
      <c r="G25" s="104"/>
      <c r="H25" s="98"/>
      <c r="I25" s="101" t="str">
        <f t="shared" si="5"/>
        <v/>
      </c>
      <c r="J25" s="96"/>
      <c r="K25" s="247" t="str">
        <f t="shared" si="6"/>
        <v/>
      </c>
      <c r="L25" s="247"/>
      <c r="M25" s="43" t="str">
        <f t="shared" si="7"/>
        <v/>
      </c>
      <c r="N25" s="252"/>
      <c r="O25" s="252"/>
      <c r="P25" s="253"/>
      <c r="Q25" s="253"/>
      <c r="R25" s="253"/>
      <c r="S25" s="98"/>
    </row>
    <row r="26" spans="2:19" s="64" customFormat="1" ht="15.75" customHeight="1">
      <c r="B26" s="255"/>
      <c r="C26" s="255"/>
      <c r="D26" s="255"/>
      <c r="E26" s="256"/>
      <c r="F26" s="256"/>
      <c r="G26" s="105"/>
      <c r="H26" s="99"/>
      <c r="I26" s="102" t="str">
        <f t="shared" si="5"/>
        <v/>
      </c>
      <c r="J26" s="96"/>
      <c r="K26" s="257" t="str">
        <f t="shared" si="6"/>
        <v/>
      </c>
      <c r="L26" s="257"/>
      <c r="M26" s="44" t="str">
        <f t="shared" si="7"/>
        <v/>
      </c>
      <c r="N26" s="258"/>
      <c r="O26" s="258"/>
      <c r="P26" s="259"/>
      <c r="Q26" s="259"/>
      <c r="R26" s="259"/>
      <c r="S26" s="99"/>
    </row>
    <row r="27" spans="2:19" s="64" customFormat="1" ht="15.75" customHeight="1">
      <c r="B27" s="247"/>
      <c r="C27" s="247"/>
      <c r="D27" s="247"/>
      <c r="E27" s="247"/>
      <c r="F27" s="247"/>
      <c r="G27" s="101" t="str">
        <f>IF(SUM(G23:G26)=0,"",SUM(G23:G26))</f>
        <v/>
      </c>
      <c r="H27" s="101" t="str">
        <f>IF(SUM(H23:H26)=0,"",SUM(H23:H26))</f>
        <v/>
      </c>
      <c r="I27" s="101" t="str">
        <f>IF(G27="","",IF(OR(G27&gt;N27,AND(N27="",G27&lt;&gt;"")),2,IF(G27=N27,1,"")))</f>
        <v/>
      </c>
      <c r="J27" s="101"/>
      <c r="K27" s="247" t="str">
        <f>IF(N27="","",IF(OR(N27&gt;G27,AND(G27="",N27&lt;&gt;"")),2,IF(N27=G27,1,"")))</f>
        <v/>
      </c>
      <c r="L27" s="247"/>
      <c r="M27" s="101" t="str">
        <f>IF(SUM(M23:M26)=0,"",SUM(M23:M26))</f>
        <v/>
      </c>
      <c r="N27" s="247" t="str">
        <f aca="true" t="shared" si="8" ref="N27:O27">IF(SUM(N23:N26)=0,"",SUM(N23:N26))</f>
        <v/>
      </c>
      <c r="O27" s="247" t="str">
        <f t="shared" si="8"/>
        <v/>
      </c>
      <c r="P27" s="261"/>
      <c r="Q27" s="261"/>
      <c r="R27" s="261"/>
      <c r="S27" s="261"/>
    </row>
    <row r="28" spans="2:19" s="100" customFormat="1" ht="15" customHeight="1">
      <c r="B28" s="98"/>
      <c r="C28" s="254"/>
      <c r="D28" s="254"/>
      <c r="E28" s="254"/>
      <c r="F28" s="254"/>
      <c r="G28" s="254"/>
      <c r="H28" s="254"/>
      <c r="I28" s="254"/>
      <c r="K28" s="98"/>
      <c r="L28" s="254"/>
      <c r="M28" s="254"/>
      <c r="N28" s="254"/>
      <c r="O28" s="254"/>
      <c r="P28" s="254"/>
      <c r="Q28" s="254"/>
      <c r="R28" s="254"/>
      <c r="S28" s="254"/>
    </row>
    <row r="29" spans="2:19" s="100" customFormat="1" ht="15" customHeight="1">
      <c r="B29" s="98"/>
      <c r="C29" s="254"/>
      <c r="D29" s="254"/>
      <c r="E29" s="254"/>
      <c r="F29" s="254"/>
      <c r="G29" s="254"/>
      <c r="H29" s="254"/>
      <c r="I29" s="254"/>
      <c r="K29" s="98"/>
      <c r="L29" s="254"/>
      <c r="M29" s="254"/>
      <c r="N29" s="254"/>
      <c r="O29" s="254"/>
      <c r="P29" s="254"/>
      <c r="Q29" s="254"/>
      <c r="R29" s="254"/>
      <c r="S29" s="254"/>
    </row>
    <row r="30" spans="1:20" s="64" customFormat="1" ht="4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4" customFormat="1" ht="15.75" customHeight="1">
      <c r="A31" s="65"/>
      <c r="B31" s="97" t="s">
        <v>38</v>
      </c>
      <c r="C31" s="65"/>
      <c r="D31" s="101">
        <f>B5</f>
        <v>11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96"/>
    </row>
    <row r="32" spans="1:20" s="64" customFormat="1" ht="9.75" customHeight="1">
      <c r="A32" s="65"/>
      <c r="B32" s="97"/>
      <c r="C32" s="65"/>
      <c r="D32" s="101"/>
      <c r="E32" s="101"/>
      <c r="F32" s="96"/>
      <c r="G32" s="9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6"/>
      <c r="T32" s="96"/>
    </row>
    <row r="33" spans="1:20" s="64" customFormat="1" ht="20.25" customHeight="1">
      <c r="A33" s="65"/>
      <c r="B33" s="248">
        <f>C5</f>
        <v>0</v>
      </c>
      <c r="C33" s="248"/>
      <c r="D33" s="248"/>
      <c r="E33" s="248"/>
      <c r="F33" s="248"/>
      <c r="G33" s="248"/>
      <c r="H33" s="248"/>
      <c r="I33" s="103">
        <f>IF(SUM(G34:G37)=0,0,SUM(I34:I38))</f>
        <v>0</v>
      </c>
      <c r="J33" s="95" t="s">
        <v>8</v>
      </c>
      <c r="K33" s="249">
        <f>IF(SUM(N34:O37)=0,0,SUM(K34:L38))</f>
        <v>0</v>
      </c>
      <c r="L33" s="249"/>
      <c r="M33" s="248">
        <f>F5</f>
        <v>0</v>
      </c>
      <c r="N33" s="248"/>
      <c r="O33" s="248"/>
      <c r="P33" s="248"/>
      <c r="Q33" s="248"/>
      <c r="R33" s="248"/>
      <c r="S33" s="248"/>
      <c r="T33" s="96"/>
    </row>
    <row r="34" spans="2:19" s="64" customFormat="1" ht="15.75" customHeight="1">
      <c r="B34" s="250"/>
      <c r="C34" s="250"/>
      <c r="D34" s="250"/>
      <c r="E34" s="251"/>
      <c r="F34" s="251"/>
      <c r="G34" s="104"/>
      <c r="H34" s="98"/>
      <c r="I34" s="101" t="str">
        <f>IF(G34="","",IF(H34&gt;M34,1,IF(AND(H34=M34,G34&gt;N34),1,IF(AND(H34=M34,G34=N34),0.5,""))))</f>
        <v/>
      </c>
      <c r="J34" s="96"/>
      <c r="K34" s="247" t="str">
        <f>IF(N34="","",IF(M34&gt;H34,1,IF(AND(M34=H34,N34&gt;G34),1,IF(AND(M34=H34,N34=G34),0.5,""))))</f>
        <v/>
      </c>
      <c r="L34" s="247"/>
      <c r="M34" s="43" t="str">
        <f>IF(AND(N34="",H34=""),"",4-H34)</f>
        <v/>
      </c>
      <c r="N34" s="252"/>
      <c r="O34" s="252"/>
      <c r="P34" s="253"/>
      <c r="Q34" s="253"/>
      <c r="R34" s="253"/>
      <c r="S34" s="98"/>
    </row>
    <row r="35" spans="2:19" s="64" customFormat="1" ht="15.75" customHeight="1">
      <c r="B35" s="254"/>
      <c r="C35" s="254"/>
      <c r="D35" s="254"/>
      <c r="E35" s="251"/>
      <c r="F35" s="251"/>
      <c r="G35" s="104"/>
      <c r="H35" s="98"/>
      <c r="I35" s="101" t="str">
        <f aca="true" t="shared" si="9" ref="I35:I37">IF(G35="","",IF(H35&gt;M35,1,IF(AND(H35=M35,G35&gt;N35),1,IF(AND(H35=M35,G35=N35),0.5,""))))</f>
        <v/>
      </c>
      <c r="J35" s="96"/>
      <c r="K35" s="247" t="str">
        <f aca="true" t="shared" si="10" ref="K35:K37">IF(N35="","",IF(M35&gt;H35,1,IF(AND(M35=H35,N35&gt;G35),1,IF(AND(M35=H35,N35=G35),0.5,""))))</f>
        <v/>
      </c>
      <c r="L35" s="247"/>
      <c r="M35" s="43" t="str">
        <f aca="true" t="shared" si="11" ref="M35:M37">IF(AND(N35="",H35=""),"",4-H35)</f>
        <v/>
      </c>
      <c r="N35" s="252"/>
      <c r="O35" s="252"/>
      <c r="P35" s="253"/>
      <c r="Q35" s="253"/>
      <c r="R35" s="253"/>
      <c r="S35" s="98"/>
    </row>
    <row r="36" spans="2:19" s="64" customFormat="1" ht="15.75" customHeight="1">
      <c r="B36" s="254"/>
      <c r="C36" s="254"/>
      <c r="D36" s="254"/>
      <c r="E36" s="251"/>
      <c r="F36" s="251"/>
      <c r="G36" s="104"/>
      <c r="H36" s="98"/>
      <c r="I36" s="101" t="str">
        <f t="shared" si="9"/>
        <v/>
      </c>
      <c r="J36" s="96"/>
      <c r="K36" s="247" t="str">
        <f t="shared" si="10"/>
        <v/>
      </c>
      <c r="L36" s="247"/>
      <c r="M36" s="43" t="str">
        <f t="shared" si="11"/>
        <v/>
      </c>
      <c r="N36" s="252"/>
      <c r="O36" s="252"/>
      <c r="P36" s="253"/>
      <c r="Q36" s="253"/>
      <c r="R36" s="253"/>
      <c r="S36" s="98"/>
    </row>
    <row r="37" spans="2:19" s="64" customFormat="1" ht="15.75" customHeight="1">
      <c r="B37" s="255"/>
      <c r="C37" s="255"/>
      <c r="D37" s="255"/>
      <c r="E37" s="256"/>
      <c r="F37" s="256"/>
      <c r="G37" s="105"/>
      <c r="H37" s="99"/>
      <c r="I37" s="102" t="str">
        <f t="shared" si="9"/>
        <v/>
      </c>
      <c r="J37" s="96"/>
      <c r="K37" s="257" t="str">
        <f t="shared" si="10"/>
        <v/>
      </c>
      <c r="L37" s="257"/>
      <c r="M37" s="44" t="str">
        <f t="shared" si="11"/>
        <v/>
      </c>
      <c r="N37" s="258"/>
      <c r="O37" s="258"/>
      <c r="P37" s="259"/>
      <c r="Q37" s="259"/>
      <c r="R37" s="259"/>
      <c r="S37" s="99"/>
    </row>
    <row r="38" spans="2:19" s="64" customFormat="1" ht="15.75" customHeight="1">
      <c r="B38" s="247"/>
      <c r="C38" s="247"/>
      <c r="D38" s="247"/>
      <c r="E38" s="247"/>
      <c r="F38" s="247"/>
      <c r="G38" s="101" t="str">
        <f>IF(SUM(G34:G37)=0,"",SUM(G34:G37))</f>
        <v/>
      </c>
      <c r="H38" s="101" t="str">
        <f>IF(SUM(H34:H37)=0,"",SUM(H34:H37))</f>
        <v/>
      </c>
      <c r="I38" s="101" t="str">
        <f>IF(G38="","",IF(OR(G38&gt;N38,AND(N38="",G38&lt;&gt;"")),2,IF(G38=N38,1,"")))</f>
        <v/>
      </c>
      <c r="J38" s="101"/>
      <c r="K38" s="247" t="str">
        <f>IF(N38="","",IF(OR(N38&gt;G38,AND(G38="",N38&lt;&gt;"")),2,IF(N38=G38,1,"")))</f>
        <v/>
      </c>
      <c r="L38" s="247"/>
      <c r="M38" s="101" t="str">
        <f>IF(SUM(M34:M37)=0,"",SUM(M34:M37))</f>
        <v/>
      </c>
      <c r="N38" s="247" t="str">
        <f aca="true" t="shared" si="12" ref="N38:O38">IF(SUM(N34:N37)=0,"",SUM(N34:N37))</f>
        <v/>
      </c>
      <c r="O38" s="247" t="str">
        <f t="shared" si="12"/>
        <v/>
      </c>
      <c r="P38" s="261"/>
      <c r="Q38" s="261"/>
      <c r="R38" s="261"/>
      <c r="S38" s="261"/>
    </row>
    <row r="39" spans="2:19" s="100" customFormat="1" ht="15" customHeight="1">
      <c r="B39" s="98"/>
      <c r="C39" s="254"/>
      <c r="D39" s="254"/>
      <c r="E39" s="254"/>
      <c r="F39" s="254"/>
      <c r="G39" s="254"/>
      <c r="H39" s="254"/>
      <c r="I39" s="254"/>
      <c r="K39" s="98"/>
      <c r="L39" s="254"/>
      <c r="M39" s="254"/>
      <c r="N39" s="254"/>
      <c r="O39" s="254"/>
      <c r="P39" s="254"/>
      <c r="Q39" s="254"/>
      <c r="R39" s="254"/>
      <c r="S39" s="254"/>
    </row>
    <row r="40" spans="2:19" s="100" customFormat="1" ht="15" customHeight="1">
      <c r="B40" s="98"/>
      <c r="C40" s="254"/>
      <c r="D40" s="254"/>
      <c r="E40" s="254"/>
      <c r="F40" s="254"/>
      <c r="G40" s="254"/>
      <c r="H40" s="254"/>
      <c r="I40" s="254"/>
      <c r="K40" s="98"/>
      <c r="L40" s="254"/>
      <c r="M40" s="254"/>
      <c r="N40" s="254"/>
      <c r="O40" s="254"/>
      <c r="P40" s="254"/>
      <c r="Q40" s="254"/>
      <c r="R40" s="254"/>
      <c r="S40" s="254"/>
    </row>
    <row r="41" spans="1:20" s="64" customFormat="1" ht="4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s="64" customFormat="1" ht="15.75" customHeight="1">
      <c r="A42" s="65"/>
      <c r="B42" s="97" t="s">
        <v>38</v>
      </c>
      <c r="C42" s="65"/>
      <c r="D42" s="101">
        <f>B6</f>
        <v>12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96"/>
    </row>
    <row r="43" spans="1:20" s="64" customFormat="1" ht="9.75" customHeight="1">
      <c r="A43" s="65"/>
      <c r="B43" s="97"/>
      <c r="C43" s="65"/>
      <c r="D43" s="101"/>
      <c r="E43" s="101"/>
      <c r="F43" s="96"/>
      <c r="G43" s="9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96"/>
      <c r="T43" s="96"/>
    </row>
    <row r="44" spans="1:20" s="64" customFormat="1" ht="20.25" customHeight="1">
      <c r="A44" s="65"/>
      <c r="B44" s="248">
        <f>C6</f>
        <v>0</v>
      </c>
      <c r="C44" s="248"/>
      <c r="D44" s="248"/>
      <c r="E44" s="248"/>
      <c r="F44" s="248"/>
      <c r="G44" s="248"/>
      <c r="H44" s="248"/>
      <c r="I44" s="103">
        <f>IF(SUM(G45:G48)=0,0,SUM(I45:I49))</f>
        <v>0</v>
      </c>
      <c r="J44" s="95" t="s">
        <v>8</v>
      </c>
      <c r="K44" s="249">
        <f>IF(SUM(N45:O48)=0,0,SUM(K45:L49))</f>
        <v>0</v>
      </c>
      <c r="L44" s="249"/>
      <c r="M44" s="248">
        <f>F6</f>
        <v>0</v>
      </c>
      <c r="N44" s="248"/>
      <c r="O44" s="248"/>
      <c r="P44" s="248"/>
      <c r="Q44" s="248"/>
      <c r="R44" s="248"/>
      <c r="S44" s="248"/>
      <c r="T44" s="96"/>
    </row>
    <row r="45" spans="2:19" s="64" customFormat="1" ht="15.75" customHeight="1">
      <c r="B45" s="274"/>
      <c r="C45" s="274"/>
      <c r="D45" s="274"/>
      <c r="E45" s="275"/>
      <c r="F45" s="275"/>
      <c r="G45" s="190"/>
      <c r="H45" s="191"/>
      <c r="I45" s="101" t="str">
        <f>IF(G45="","",IF(H45&gt;M45,1,IF(AND(H45=M45,G45&gt;N45),1,IF(AND(H45=M45,G45=N45),0.5,""))))</f>
        <v/>
      </c>
      <c r="J45" s="96"/>
      <c r="K45" s="247" t="str">
        <f>IF(N45="","",IF(M45&gt;H45,1,IF(AND(M45=H45,N45&gt;G45),1,IF(AND(M45=H45,N45=G45),0.5,""))))</f>
        <v/>
      </c>
      <c r="L45" s="247"/>
      <c r="M45" s="43" t="str">
        <f>IF(AND(N45="",H45=""),"",4-H45)</f>
        <v/>
      </c>
      <c r="N45" s="252"/>
      <c r="O45" s="252"/>
      <c r="P45" s="253"/>
      <c r="Q45" s="253"/>
      <c r="R45" s="253"/>
      <c r="S45" s="98"/>
    </row>
    <row r="46" spans="2:19" s="64" customFormat="1" ht="15.75" customHeight="1">
      <c r="B46" s="276"/>
      <c r="C46" s="276"/>
      <c r="D46" s="276"/>
      <c r="E46" s="275"/>
      <c r="F46" s="275"/>
      <c r="G46" s="190"/>
      <c r="H46" s="191"/>
      <c r="I46" s="101" t="str">
        <f aca="true" t="shared" si="13" ref="I46:I48">IF(G46="","",IF(H46&gt;M46,1,IF(AND(H46=M46,G46&gt;N46),1,IF(AND(H46=M46,G46=N46),0.5,""))))</f>
        <v/>
      </c>
      <c r="J46" s="96"/>
      <c r="K46" s="247" t="str">
        <f aca="true" t="shared" si="14" ref="K46:K48">IF(N46="","",IF(M46&gt;H46,1,IF(AND(M46=H46,N46&gt;G46),1,IF(AND(M46=H46,N46=G46),0.5,""))))</f>
        <v/>
      </c>
      <c r="L46" s="247"/>
      <c r="M46" s="43" t="str">
        <f aca="true" t="shared" si="15" ref="M46:M48">IF(AND(N46="",H46=""),"",4-H46)</f>
        <v/>
      </c>
      <c r="N46" s="252"/>
      <c r="O46" s="252"/>
      <c r="P46" s="253"/>
      <c r="Q46" s="253"/>
      <c r="R46" s="253"/>
      <c r="S46" s="98"/>
    </row>
    <row r="47" spans="2:19" s="64" customFormat="1" ht="15.75" customHeight="1">
      <c r="B47" s="276"/>
      <c r="C47" s="276"/>
      <c r="D47" s="276"/>
      <c r="E47" s="275"/>
      <c r="F47" s="275"/>
      <c r="G47" s="190"/>
      <c r="H47" s="191"/>
      <c r="I47" s="101" t="str">
        <f t="shared" si="13"/>
        <v/>
      </c>
      <c r="J47" s="96"/>
      <c r="K47" s="247" t="str">
        <f t="shared" si="14"/>
        <v/>
      </c>
      <c r="L47" s="247"/>
      <c r="M47" s="43" t="str">
        <f t="shared" si="15"/>
        <v/>
      </c>
      <c r="N47" s="252"/>
      <c r="O47" s="252"/>
      <c r="P47" s="253"/>
      <c r="Q47" s="253"/>
      <c r="R47" s="253"/>
      <c r="S47" s="98"/>
    </row>
    <row r="48" spans="2:19" s="64" customFormat="1" ht="15.75" customHeight="1">
      <c r="B48" s="277"/>
      <c r="C48" s="277"/>
      <c r="D48" s="277"/>
      <c r="E48" s="278"/>
      <c r="F48" s="278"/>
      <c r="G48" s="192"/>
      <c r="H48" s="193"/>
      <c r="I48" s="102" t="str">
        <f t="shared" si="13"/>
        <v/>
      </c>
      <c r="J48" s="96"/>
      <c r="K48" s="257" t="str">
        <f t="shared" si="14"/>
        <v/>
      </c>
      <c r="L48" s="257"/>
      <c r="M48" s="44" t="str">
        <f t="shared" si="15"/>
        <v/>
      </c>
      <c r="N48" s="258"/>
      <c r="O48" s="258"/>
      <c r="P48" s="259"/>
      <c r="Q48" s="259"/>
      <c r="R48" s="259"/>
      <c r="S48" s="99"/>
    </row>
    <row r="49" spans="2:19" s="64" customFormat="1" ht="15.75" customHeight="1">
      <c r="B49" s="260"/>
      <c r="C49" s="260"/>
      <c r="D49" s="260"/>
      <c r="E49" s="260"/>
      <c r="F49" s="260"/>
      <c r="G49" s="182" t="str">
        <f>IF(SUM(G45:G48)=0,"",SUM(G45:G48))</f>
        <v/>
      </c>
      <c r="H49" s="182" t="str">
        <f>IF(SUM(H45:H48)=0,"",SUM(H45:H48))</f>
        <v/>
      </c>
      <c r="I49" s="182" t="str">
        <f>IF(G49="","",IF(OR(G49&gt;N49,AND(N49="",G49&lt;&gt;"")),2,IF(G49=N49,1,"")))</f>
        <v/>
      </c>
      <c r="J49" s="101"/>
      <c r="K49" s="247" t="str">
        <f>IF(N49="","",IF(OR(N49&gt;G49,AND(G49="",N49&lt;&gt;"")),2,IF(N49=G49,1,"")))</f>
        <v/>
      </c>
      <c r="L49" s="247"/>
      <c r="M49" s="101" t="str">
        <f>IF(SUM(M45:M48)=0,"",SUM(M45:M48))</f>
        <v/>
      </c>
      <c r="N49" s="247" t="str">
        <f aca="true" t="shared" si="16" ref="N49:O49">IF(SUM(N45:N48)=0,"",SUM(N45:N48))</f>
        <v/>
      </c>
      <c r="O49" s="247" t="str">
        <f t="shared" si="16"/>
        <v/>
      </c>
      <c r="P49" s="261"/>
      <c r="Q49" s="261"/>
      <c r="R49" s="261"/>
      <c r="S49" s="261"/>
    </row>
    <row r="50" spans="2:19" s="100" customFormat="1" ht="15" customHeight="1">
      <c r="B50" s="191"/>
      <c r="C50" s="264"/>
      <c r="D50" s="264"/>
      <c r="E50" s="264"/>
      <c r="F50" s="264"/>
      <c r="G50" s="264"/>
      <c r="H50" s="264"/>
      <c r="I50" s="264"/>
      <c r="K50" s="98"/>
      <c r="L50" s="254"/>
      <c r="M50" s="254"/>
      <c r="N50" s="254"/>
      <c r="O50" s="254"/>
      <c r="P50" s="254"/>
      <c r="Q50" s="254"/>
      <c r="R50" s="254"/>
      <c r="S50" s="254"/>
    </row>
    <row r="51" spans="2:19" s="100" customFormat="1" ht="15" customHeight="1">
      <c r="B51" s="98"/>
      <c r="C51" s="254"/>
      <c r="D51" s="254"/>
      <c r="E51" s="254"/>
      <c r="F51" s="254"/>
      <c r="G51" s="254"/>
      <c r="H51" s="254"/>
      <c r="I51" s="254"/>
      <c r="K51" s="98"/>
      <c r="L51" s="254"/>
      <c r="M51" s="254"/>
      <c r="N51" s="254"/>
      <c r="O51" s="254"/>
      <c r="P51" s="254"/>
      <c r="Q51" s="254"/>
      <c r="R51" s="254"/>
      <c r="S51" s="254"/>
    </row>
  </sheetData>
  <mergeCells count="148">
    <mergeCell ref="C51:I51"/>
    <mergeCell ref="L51:S51"/>
    <mergeCell ref="B49:F49"/>
    <mergeCell ref="K49:L49"/>
    <mergeCell ref="N49:O49"/>
    <mergeCell ref="P49:S49"/>
    <mergeCell ref="C50:I50"/>
    <mergeCell ref="L50:S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B45:D45"/>
    <mergeCell ref="E45:F45"/>
    <mergeCell ref="K45:L45"/>
    <mergeCell ref="N45:O45"/>
    <mergeCell ref="P45:R45"/>
    <mergeCell ref="B46:D46"/>
    <mergeCell ref="E46:F46"/>
    <mergeCell ref="K46:L46"/>
    <mergeCell ref="N46:O46"/>
    <mergeCell ref="P46:R46"/>
    <mergeCell ref="C40:I40"/>
    <mergeCell ref="L40:S40"/>
    <mergeCell ref="E42:S42"/>
    <mergeCell ref="B44:H44"/>
    <mergeCell ref="K44:L44"/>
    <mergeCell ref="M44:S44"/>
    <mergeCell ref="B38:F38"/>
    <mergeCell ref="K38:L38"/>
    <mergeCell ref="N38:O38"/>
    <mergeCell ref="P38:S38"/>
    <mergeCell ref="C39:I39"/>
    <mergeCell ref="L39:S39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B34:D34"/>
    <mergeCell ref="E34:F34"/>
    <mergeCell ref="K34:L34"/>
    <mergeCell ref="N34:O34"/>
    <mergeCell ref="P34:R34"/>
    <mergeCell ref="B35:D35"/>
    <mergeCell ref="E35:F35"/>
    <mergeCell ref="K35:L35"/>
    <mergeCell ref="N35:O35"/>
    <mergeCell ref="P35:R35"/>
    <mergeCell ref="C29:I29"/>
    <mergeCell ref="L29:S29"/>
    <mergeCell ref="E31:S31"/>
    <mergeCell ref="B33:H33"/>
    <mergeCell ref="K33:L33"/>
    <mergeCell ref="M33:S33"/>
    <mergeCell ref="B27:F27"/>
    <mergeCell ref="K27:L27"/>
    <mergeCell ref="N27:O27"/>
    <mergeCell ref="P27:S27"/>
    <mergeCell ref="C28:I28"/>
    <mergeCell ref="L28:S28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B23:D23"/>
    <mergeCell ref="E23:F23"/>
    <mergeCell ref="K23:L23"/>
    <mergeCell ref="N23:O23"/>
    <mergeCell ref="P23:R23"/>
    <mergeCell ref="B24:D24"/>
    <mergeCell ref="E24:F24"/>
    <mergeCell ref="K24:L24"/>
    <mergeCell ref="N24:O24"/>
    <mergeCell ref="P24:R24"/>
    <mergeCell ref="C18:I18"/>
    <mergeCell ref="L18:S18"/>
    <mergeCell ref="E20:S20"/>
    <mergeCell ref="B22:H22"/>
    <mergeCell ref="K22:L22"/>
    <mergeCell ref="M22:S22"/>
    <mergeCell ref="B16:F16"/>
    <mergeCell ref="K16:L16"/>
    <mergeCell ref="N16:O16"/>
    <mergeCell ref="P16:S16"/>
    <mergeCell ref="C17:I17"/>
    <mergeCell ref="L17:S17"/>
    <mergeCell ref="B14:D14"/>
    <mergeCell ref="E14:F14"/>
    <mergeCell ref="K14:L14"/>
    <mergeCell ref="N14:O14"/>
    <mergeCell ref="P14:R14"/>
    <mergeCell ref="B15:D15"/>
    <mergeCell ref="E15:F15"/>
    <mergeCell ref="K15:L15"/>
    <mergeCell ref="N15:O15"/>
    <mergeCell ref="P15:R15"/>
    <mergeCell ref="B12:D12"/>
    <mergeCell ref="E12:F12"/>
    <mergeCell ref="K12:L12"/>
    <mergeCell ref="N12:O12"/>
    <mergeCell ref="P12:R12"/>
    <mergeCell ref="B13:D13"/>
    <mergeCell ref="E13:F13"/>
    <mergeCell ref="K13:L13"/>
    <mergeCell ref="N13:O13"/>
    <mergeCell ref="P13:R13"/>
    <mergeCell ref="E9:S9"/>
    <mergeCell ref="B11:H11"/>
    <mergeCell ref="K11:L11"/>
    <mergeCell ref="M11:S11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C6:D6"/>
    <mergeCell ref="F6:H6"/>
    <mergeCell ref="K6:L6"/>
    <mergeCell ref="S6:T6"/>
  </mergeCells>
  <conditionalFormatting sqref="N45:O48 G45:G48 N23:O26 N34:O37 G23:G26 G34:G37 G12:G15 N12:O15">
    <cfRule type="cellIs" priority="1" dxfId="2" operator="greaterThan">
      <formula>569</formula>
    </cfRule>
    <cfRule type="cellIs" priority="2" dxfId="1" operator="between">
      <formula>540</formula>
      <formula>569</formula>
    </cfRule>
    <cfRule type="cellIs" priority="3" dxfId="0" operator="between">
      <formula>510</formula>
      <formula>539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2020-09-19T19:01:35Z</cp:lastPrinted>
  <dcterms:created xsi:type="dcterms:W3CDTF">2017-10-07T14:39:03Z</dcterms:created>
  <dcterms:modified xsi:type="dcterms:W3CDTF">2021-11-14T10:44:34Z</dcterms:modified>
  <cp:category/>
  <cp:version/>
  <cp:contentType/>
  <cp:contentStatus/>
</cp:coreProperties>
</file>