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710" windowWidth="20520" windowHeight="4755" activeTab="3"/>
  </bookViews>
  <sheets>
    <sheet name="Pokal Männer" sheetId="1" r:id="rId1"/>
    <sheet name="Spielbericht Männer" sheetId="6" r:id="rId2"/>
    <sheet name="Pokal Frauen" sheetId="2" r:id="rId3"/>
    <sheet name="Spielbericht Frauen" sheetId="7" r:id="rId4"/>
    <sheet name="MM U 14" sheetId="3" r:id="rId5"/>
    <sheet name="VMM Seniorinnen" sheetId="4" r:id="rId6"/>
    <sheet name="VMM Senioren B" sheetId="5" r:id="rId7"/>
  </sheets>
  <externalReferences>
    <externalReference r:id="rId8"/>
  </externalReferences>
  <definedNames>
    <definedName name="_xlnm.Print_Area" localSheetId="3">'Spielbericht Frauen'!$A$1:$AS$57</definedName>
  </definedNames>
  <calcPr calcId="145621"/>
</workbook>
</file>

<file path=xl/calcChain.xml><?xml version="1.0" encoding="utf-8"?>
<calcChain xmlns="http://schemas.openxmlformats.org/spreadsheetml/2006/main">
  <c r="AR48" i="6" l="1"/>
  <c r="AQ48" i="6"/>
  <c r="AO48" i="6"/>
  <c r="AF48" i="6"/>
  <c r="AE48" i="6"/>
  <c r="AC48" i="6"/>
  <c r="T48" i="6"/>
  <c r="S48" i="6"/>
  <c r="Q48" i="6"/>
  <c r="H48" i="6"/>
  <c r="G48" i="6"/>
  <c r="E48" i="6"/>
  <c r="AX47" i="6"/>
  <c r="AW47" i="6"/>
  <c r="BA47" i="6" s="1"/>
  <c r="AG47" i="6" s="1"/>
  <c r="AV47" i="6"/>
  <c r="AZ47" i="6" s="1"/>
  <c r="U47" i="6" s="1"/>
  <c r="AU47" i="6"/>
  <c r="AY47" i="6" s="1"/>
  <c r="I47" i="6" s="1"/>
  <c r="AP47" i="6"/>
  <c r="AD47" i="6"/>
  <c r="R47" i="6"/>
  <c r="F47" i="6"/>
  <c r="AX46" i="6"/>
  <c r="AW46" i="6"/>
  <c r="BA46" i="6" s="1"/>
  <c r="AG46" i="6" s="1"/>
  <c r="AV46" i="6"/>
  <c r="AZ46" i="6" s="1"/>
  <c r="U46" i="6" s="1"/>
  <c r="AU46" i="6"/>
  <c r="AY46" i="6" s="1"/>
  <c r="I46" i="6" s="1"/>
  <c r="AP46" i="6"/>
  <c r="AD46" i="6"/>
  <c r="R46" i="6"/>
  <c r="F46" i="6"/>
  <c r="AX44" i="6"/>
  <c r="AW44" i="6"/>
  <c r="BA44" i="6" s="1"/>
  <c r="AG44" i="6" s="1"/>
  <c r="AV44" i="6"/>
  <c r="AZ44" i="6" s="1"/>
  <c r="U44" i="6" s="1"/>
  <c r="AU44" i="6"/>
  <c r="AY44" i="6" s="1"/>
  <c r="I44" i="6" s="1"/>
  <c r="AP44" i="6"/>
  <c r="AD44" i="6"/>
  <c r="R44" i="6"/>
  <c r="F44" i="6"/>
  <c r="AX43" i="6"/>
  <c r="AW43" i="6"/>
  <c r="BA43" i="6" s="1"/>
  <c r="AG43" i="6" s="1"/>
  <c r="AG48" i="6" s="1"/>
  <c r="AV43" i="6"/>
  <c r="AZ43" i="6" s="1"/>
  <c r="U43" i="6" s="1"/>
  <c r="U48" i="6" s="1"/>
  <c r="AU43" i="6"/>
  <c r="AY43" i="6" s="1"/>
  <c r="I43" i="6" s="1"/>
  <c r="I48" i="6" s="1"/>
  <c r="AP43" i="6"/>
  <c r="AP48" i="6" s="1"/>
  <c r="AD43" i="6"/>
  <c r="AD48" i="6" s="1"/>
  <c r="R43" i="6"/>
  <c r="R48" i="6" s="1"/>
  <c r="F43" i="6"/>
  <c r="F48" i="6" s="1"/>
  <c r="AR41" i="6"/>
  <c r="AQ41" i="6"/>
  <c r="AO41" i="6"/>
  <c r="AF41" i="6"/>
  <c r="AE41" i="6"/>
  <c r="AC41" i="6"/>
  <c r="T41" i="6"/>
  <c r="S41" i="6"/>
  <c r="Q41" i="6"/>
  <c r="H41" i="6"/>
  <c r="G41" i="6"/>
  <c r="E41" i="6"/>
  <c r="AX40" i="6"/>
  <c r="AW40" i="6"/>
  <c r="BA40" i="6" s="1"/>
  <c r="AG40" i="6" s="1"/>
  <c r="AV40" i="6"/>
  <c r="AZ40" i="6" s="1"/>
  <c r="U40" i="6" s="1"/>
  <c r="AU40" i="6"/>
  <c r="AY40" i="6" s="1"/>
  <c r="I40" i="6" s="1"/>
  <c r="AP40" i="6"/>
  <c r="AD40" i="6"/>
  <c r="R40" i="6"/>
  <c r="F40" i="6"/>
  <c r="AX39" i="6"/>
  <c r="AW39" i="6"/>
  <c r="BA39" i="6" s="1"/>
  <c r="AG39" i="6" s="1"/>
  <c r="AV39" i="6"/>
  <c r="AZ39" i="6" s="1"/>
  <c r="U39" i="6" s="1"/>
  <c r="AU39" i="6"/>
  <c r="AY39" i="6" s="1"/>
  <c r="I39" i="6" s="1"/>
  <c r="AP39" i="6"/>
  <c r="AD39" i="6"/>
  <c r="R39" i="6"/>
  <c r="F39" i="6"/>
  <c r="AX37" i="6"/>
  <c r="AW37" i="6"/>
  <c r="BA37" i="6" s="1"/>
  <c r="AG37" i="6" s="1"/>
  <c r="AV37" i="6"/>
  <c r="AZ37" i="6" s="1"/>
  <c r="U37" i="6" s="1"/>
  <c r="AU37" i="6"/>
  <c r="AY37" i="6" s="1"/>
  <c r="I37" i="6" s="1"/>
  <c r="AP37" i="6"/>
  <c r="AD37" i="6"/>
  <c r="R37" i="6"/>
  <c r="F37" i="6"/>
  <c r="AX36" i="6"/>
  <c r="AW36" i="6"/>
  <c r="BA36" i="6" s="1"/>
  <c r="AG36" i="6" s="1"/>
  <c r="AG41" i="6" s="1"/>
  <c r="AV36" i="6"/>
  <c r="AZ36" i="6" s="1"/>
  <c r="U36" i="6" s="1"/>
  <c r="U41" i="6" s="1"/>
  <c r="AU36" i="6"/>
  <c r="AY36" i="6" s="1"/>
  <c r="I36" i="6" s="1"/>
  <c r="I41" i="6" s="1"/>
  <c r="AP36" i="6"/>
  <c r="AP41" i="6" s="1"/>
  <c r="AD36" i="6"/>
  <c r="AD41" i="6" s="1"/>
  <c r="R36" i="6"/>
  <c r="R41" i="6" s="1"/>
  <c r="F36" i="6"/>
  <c r="F41" i="6" s="1"/>
  <c r="AR34" i="6"/>
  <c r="AQ34" i="6"/>
  <c r="AO34" i="6"/>
  <c r="AF34" i="6"/>
  <c r="AE34" i="6"/>
  <c r="AC34" i="6"/>
  <c r="T34" i="6"/>
  <c r="S34" i="6"/>
  <c r="Q34" i="6"/>
  <c r="H34" i="6"/>
  <c r="G34" i="6"/>
  <c r="E34" i="6"/>
  <c r="AX33" i="6"/>
  <c r="AW33" i="6"/>
  <c r="BA33" i="6" s="1"/>
  <c r="AG33" i="6" s="1"/>
  <c r="AV33" i="6"/>
  <c r="AZ33" i="6" s="1"/>
  <c r="U33" i="6" s="1"/>
  <c r="AU33" i="6"/>
  <c r="AY33" i="6" s="1"/>
  <c r="I33" i="6" s="1"/>
  <c r="AP33" i="6"/>
  <c r="AD33" i="6"/>
  <c r="R33" i="6"/>
  <c r="F33" i="6"/>
  <c r="AX32" i="6"/>
  <c r="AW32" i="6"/>
  <c r="BA32" i="6" s="1"/>
  <c r="AG32" i="6" s="1"/>
  <c r="AV32" i="6"/>
  <c r="AZ32" i="6" s="1"/>
  <c r="U32" i="6" s="1"/>
  <c r="AU32" i="6"/>
  <c r="AY32" i="6" s="1"/>
  <c r="I32" i="6" s="1"/>
  <c r="AP32" i="6"/>
  <c r="AD32" i="6"/>
  <c r="R32" i="6"/>
  <c r="F32" i="6"/>
  <c r="AX30" i="6"/>
  <c r="AW30" i="6"/>
  <c r="BA30" i="6" s="1"/>
  <c r="AG30" i="6" s="1"/>
  <c r="AV30" i="6"/>
  <c r="AZ30" i="6" s="1"/>
  <c r="U30" i="6" s="1"/>
  <c r="AU30" i="6"/>
  <c r="AY30" i="6" s="1"/>
  <c r="I30" i="6" s="1"/>
  <c r="AP30" i="6"/>
  <c r="AD30" i="6"/>
  <c r="R30" i="6"/>
  <c r="F30" i="6"/>
  <c r="AX29" i="6"/>
  <c r="AW29" i="6"/>
  <c r="BA29" i="6" s="1"/>
  <c r="AG29" i="6" s="1"/>
  <c r="AG34" i="6" s="1"/>
  <c r="AV29" i="6"/>
  <c r="AZ29" i="6" s="1"/>
  <c r="U29" i="6" s="1"/>
  <c r="U34" i="6" s="1"/>
  <c r="AU29" i="6"/>
  <c r="AY29" i="6" s="1"/>
  <c r="I29" i="6" s="1"/>
  <c r="I34" i="6" s="1"/>
  <c r="AP29" i="6"/>
  <c r="AP34" i="6" s="1"/>
  <c r="AD29" i="6"/>
  <c r="AD34" i="6" s="1"/>
  <c r="R29" i="6"/>
  <c r="R34" i="6" s="1"/>
  <c r="F29" i="6"/>
  <c r="F34" i="6" s="1"/>
  <c r="AR27" i="6"/>
  <c r="AQ27" i="6"/>
  <c r="AO27" i="6"/>
  <c r="AF27" i="6"/>
  <c r="AE27" i="6"/>
  <c r="AC27" i="6"/>
  <c r="T27" i="6"/>
  <c r="S27" i="6"/>
  <c r="Q27" i="6"/>
  <c r="H27" i="6"/>
  <c r="G27" i="6"/>
  <c r="E27" i="6"/>
  <c r="AX26" i="6"/>
  <c r="AW26" i="6"/>
  <c r="BA26" i="6" s="1"/>
  <c r="AG26" i="6" s="1"/>
  <c r="AV26" i="6"/>
  <c r="AZ26" i="6" s="1"/>
  <c r="U26" i="6" s="1"/>
  <c r="AU26" i="6"/>
  <c r="AY26" i="6" s="1"/>
  <c r="I26" i="6" s="1"/>
  <c r="AP26" i="6"/>
  <c r="AD26" i="6"/>
  <c r="R26" i="6"/>
  <c r="F26" i="6"/>
  <c r="AX25" i="6"/>
  <c r="AW25" i="6"/>
  <c r="BA25" i="6" s="1"/>
  <c r="AG25" i="6" s="1"/>
  <c r="AV25" i="6"/>
  <c r="AZ25" i="6" s="1"/>
  <c r="U25" i="6" s="1"/>
  <c r="AU25" i="6"/>
  <c r="AY25" i="6" s="1"/>
  <c r="I25" i="6" s="1"/>
  <c r="AP25" i="6"/>
  <c r="AD25" i="6"/>
  <c r="R25" i="6"/>
  <c r="F25" i="6"/>
  <c r="AX23" i="6"/>
  <c r="AW23" i="6"/>
  <c r="BA23" i="6" s="1"/>
  <c r="AG23" i="6" s="1"/>
  <c r="AV23" i="6"/>
  <c r="AZ23" i="6" s="1"/>
  <c r="U23" i="6" s="1"/>
  <c r="AU23" i="6"/>
  <c r="AY23" i="6" s="1"/>
  <c r="I23" i="6" s="1"/>
  <c r="AP23" i="6"/>
  <c r="AD23" i="6"/>
  <c r="R23" i="6"/>
  <c r="F23" i="6"/>
  <c r="AX22" i="6"/>
  <c r="AW22" i="6"/>
  <c r="BA22" i="6" s="1"/>
  <c r="AG22" i="6" s="1"/>
  <c r="AG27" i="6" s="1"/>
  <c r="AV22" i="6"/>
  <c r="AZ22" i="6" s="1"/>
  <c r="U22" i="6" s="1"/>
  <c r="U27" i="6" s="1"/>
  <c r="AU22" i="6"/>
  <c r="AY22" i="6" s="1"/>
  <c r="I22" i="6" s="1"/>
  <c r="I27" i="6" s="1"/>
  <c r="AP22" i="6"/>
  <c r="AP27" i="6" s="1"/>
  <c r="AD22" i="6"/>
  <c r="AD27" i="6" s="1"/>
  <c r="R22" i="6"/>
  <c r="R27" i="6" s="1"/>
  <c r="F22" i="6"/>
  <c r="F27" i="6" s="1"/>
  <c r="AR20" i="6"/>
  <c r="AQ20" i="6"/>
  <c r="AO20" i="6"/>
  <c r="AF20" i="6"/>
  <c r="AE20" i="6"/>
  <c r="AC20" i="6"/>
  <c r="T20" i="6"/>
  <c r="S20" i="6"/>
  <c r="Q20" i="6"/>
  <c r="H20" i="6"/>
  <c r="G20" i="6"/>
  <c r="E20" i="6"/>
  <c r="AX19" i="6"/>
  <c r="AW19" i="6"/>
  <c r="BA19" i="6" s="1"/>
  <c r="AG19" i="6" s="1"/>
  <c r="AV19" i="6"/>
  <c r="AZ19" i="6" s="1"/>
  <c r="U19" i="6" s="1"/>
  <c r="AU19" i="6"/>
  <c r="AY19" i="6" s="1"/>
  <c r="I19" i="6" s="1"/>
  <c r="AP19" i="6"/>
  <c r="AD19" i="6"/>
  <c r="R19" i="6"/>
  <c r="F19" i="6"/>
  <c r="AX18" i="6"/>
  <c r="AW18" i="6"/>
  <c r="BA18" i="6" s="1"/>
  <c r="AG18" i="6" s="1"/>
  <c r="AV18" i="6"/>
  <c r="AZ18" i="6" s="1"/>
  <c r="U18" i="6" s="1"/>
  <c r="AU18" i="6"/>
  <c r="AY18" i="6" s="1"/>
  <c r="I18" i="6" s="1"/>
  <c r="AP18" i="6"/>
  <c r="AD18" i="6"/>
  <c r="R18" i="6"/>
  <c r="F18" i="6"/>
  <c r="AX16" i="6"/>
  <c r="AW16" i="6"/>
  <c r="AV16" i="6"/>
  <c r="AU16" i="6"/>
  <c r="AY16" i="6" s="1"/>
  <c r="I16" i="6" s="1"/>
  <c r="AP16" i="6"/>
  <c r="AD16" i="6"/>
  <c r="R16" i="6"/>
  <c r="F16" i="6"/>
  <c r="AX15" i="6"/>
  <c r="AW15" i="6"/>
  <c r="BA15" i="6" s="1"/>
  <c r="AG15" i="6" s="1"/>
  <c r="AV15" i="6"/>
  <c r="AZ15" i="6" s="1"/>
  <c r="U15" i="6" s="1"/>
  <c r="AU15" i="6"/>
  <c r="AY15" i="6" s="1"/>
  <c r="I15" i="6" s="1"/>
  <c r="I20" i="6" s="1"/>
  <c r="AP15" i="6"/>
  <c r="AP20" i="6" s="1"/>
  <c r="AD15" i="6"/>
  <c r="AD20" i="6" s="1"/>
  <c r="R15" i="6"/>
  <c r="R20" i="6" s="1"/>
  <c r="F15" i="6"/>
  <c r="F20" i="6" s="1"/>
  <c r="AR13" i="6"/>
  <c r="AR50" i="6" s="1"/>
  <c r="AQ13" i="6"/>
  <c r="AQ50" i="6" s="1"/>
  <c r="AO13" i="6"/>
  <c r="AO50" i="6" s="1"/>
  <c r="AF13" i="6"/>
  <c r="AF50" i="6" s="1"/>
  <c r="AE13" i="6"/>
  <c r="AE50" i="6" s="1"/>
  <c r="AC13" i="6"/>
  <c r="AC50" i="6" s="1"/>
  <c r="T13" i="6"/>
  <c r="T50" i="6" s="1"/>
  <c r="S13" i="6"/>
  <c r="S50" i="6" s="1"/>
  <c r="Q13" i="6"/>
  <c r="Q50" i="6" s="1"/>
  <c r="H13" i="6"/>
  <c r="H50" i="6" s="1"/>
  <c r="G13" i="6"/>
  <c r="G50" i="6" s="1"/>
  <c r="E13" i="6"/>
  <c r="E50" i="6" s="1"/>
  <c r="AX12" i="6"/>
  <c r="AW12" i="6"/>
  <c r="BA12" i="6" s="1"/>
  <c r="AG12" i="6" s="1"/>
  <c r="AV12" i="6"/>
  <c r="AZ12" i="6" s="1"/>
  <c r="U12" i="6" s="1"/>
  <c r="AU12" i="6"/>
  <c r="AY12" i="6" s="1"/>
  <c r="I12" i="6" s="1"/>
  <c r="AP12" i="6"/>
  <c r="AD12" i="6"/>
  <c r="R12" i="6"/>
  <c r="F12" i="6"/>
  <c r="AX11" i="6"/>
  <c r="AW11" i="6"/>
  <c r="BA11" i="6" s="1"/>
  <c r="AG11" i="6" s="1"/>
  <c r="AV11" i="6"/>
  <c r="AZ11" i="6" s="1"/>
  <c r="U11" i="6" s="1"/>
  <c r="AU11" i="6"/>
  <c r="AY11" i="6" s="1"/>
  <c r="I11" i="6" s="1"/>
  <c r="AP11" i="6"/>
  <c r="AD11" i="6"/>
  <c r="R11" i="6"/>
  <c r="F11" i="6"/>
  <c r="AX9" i="6"/>
  <c r="AW9" i="6"/>
  <c r="BA9" i="6" s="1"/>
  <c r="AG9" i="6" s="1"/>
  <c r="AV9" i="6"/>
  <c r="AZ9" i="6" s="1"/>
  <c r="U9" i="6" s="1"/>
  <c r="AU9" i="6"/>
  <c r="AY9" i="6" s="1"/>
  <c r="I9" i="6" s="1"/>
  <c r="AP9" i="6"/>
  <c r="AD9" i="6"/>
  <c r="R9" i="6"/>
  <c r="F9" i="6"/>
  <c r="AX8" i="6"/>
  <c r="AW8" i="6"/>
  <c r="BA8" i="6" s="1"/>
  <c r="AG8" i="6" s="1"/>
  <c r="AG13" i="6" s="1"/>
  <c r="AV8" i="6"/>
  <c r="AZ8" i="6" s="1"/>
  <c r="U8" i="6" s="1"/>
  <c r="AU8" i="6"/>
  <c r="AY8" i="6" s="1"/>
  <c r="I8" i="6" s="1"/>
  <c r="I13" i="6" s="1"/>
  <c r="I50" i="6" s="1"/>
  <c r="AP8" i="6"/>
  <c r="AP13" i="6" s="1"/>
  <c r="AP50" i="6" s="1"/>
  <c r="AD8" i="6"/>
  <c r="AD13" i="6" s="1"/>
  <c r="AD50" i="6" s="1"/>
  <c r="R8" i="6"/>
  <c r="R13" i="6" s="1"/>
  <c r="R50" i="6" s="1"/>
  <c r="F8" i="6"/>
  <c r="F13" i="6" s="1"/>
  <c r="F50" i="6" s="1"/>
  <c r="U13" i="6" l="1"/>
  <c r="AZ16" i="6"/>
  <c r="U16" i="6" s="1"/>
  <c r="U20" i="6" s="1"/>
  <c r="BA16" i="6"/>
  <c r="AG16" i="6" s="1"/>
  <c r="AG20" i="6" s="1"/>
  <c r="AG50" i="6" s="1"/>
  <c r="F16" i="5"/>
  <c r="D16" i="5"/>
  <c r="C16" i="5"/>
  <c r="E15" i="5"/>
  <c r="E14" i="5"/>
  <c r="E13" i="5"/>
  <c r="E12" i="5"/>
  <c r="F23" i="5"/>
  <c r="D23" i="5"/>
  <c r="C23" i="5"/>
  <c r="E22" i="5"/>
  <c r="E21" i="5"/>
  <c r="E20" i="5"/>
  <c r="E19" i="5"/>
  <c r="M16" i="5"/>
  <c r="K16" i="5"/>
  <c r="J16" i="5"/>
  <c r="L15" i="5"/>
  <c r="L14" i="5"/>
  <c r="L13" i="5"/>
  <c r="L12" i="5"/>
  <c r="M9" i="5"/>
  <c r="K9" i="5"/>
  <c r="J9" i="5"/>
  <c r="F9" i="5"/>
  <c r="D9" i="5"/>
  <c r="C9" i="5"/>
  <c r="L8" i="5"/>
  <c r="E8" i="5"/>
  <c r="L7" i="5"/>
  <c r="E7" i="5"/>
  <c r="L6" i="5"/>
  <c r="E6" i="5"/>
  <c r="L5" i="5"/>
  <c r="E5" i="5"/>
  <c r="U50" i="6" l="1"/>
  <c r="E23" i="5"/>
  <c r="L16" i="5"/>
  <c r="E16" i="5"/>
  <c r="L9" i="5"/>
  <c r="E9" i="5"/>
  <c r="L17" i="4"/>
  <c r="E10" i="4"/>
  <c r="M17" i="4"/>
  <c r="K17" i="4"/>
  <c r="J17" i="4"/>
  <c r="L16" i="4"/>
  <c r="L15" i="4"/>
  <c r="L14" i="4"/>
  <c r="L13" i="4"/>
  <c r="F17" i="4"/>
  <c r="D17" i="4"/>
  <c r="C17" i="4"/>
  <c r="E16" i="4"/>
  <c r="E15" i="4"/>
  <c r="E14" i="4"/>
  <c r="E13" i="4"/>
  <c r="M10" i="4"/>
  <c r="K10" i="4"/>
  <c r="J10" i="4"/>
  <c r="L9" i="4"/>
  <c r="L8" i="4"/>
  <c r="L7" i="4"/>
  <c r="L6" i="4"/>
  <c r="F10" i="4"/>
  <c r="D10" i="4"/>
  <c r="C10" i="4"/>
  <c r="E9" i="4"/>
  <c r="E8" i="4"/>
  <c r="E7" i="4"/>
  <c r="E6" i="4"/>
  <c r="E17" i="4" l="1"/>
  <c r="L10" i="4"/>
  <c r="E16" i="3"/>
  <c r="E15" i="3"/>
  <c r="E14" i="3"/>
  <c r="E13" i="3"/>
  <c r="E11" i="3"/>
  <c r="E10" i="3"/>
  <c r="E9" i="3"/>
</calcChain>
</file>

<file path=xl/sharedStrings.xml><?xml version="1.0" encoding="utf-8"?>
<sst xmlns="http://schemas.openxmlformats.org/spreadsheetml/2006/main" count="1162" uniqueCount="253">
  <si>
    <t>Fett markierte Mannschaften sind eine Runde weiter</t>
  </si>
  <si>
    <t>Sp Nr</t>
  </si>
  <si>
    <t>Mannschaft</t>
  </si>
  <si>
    <t>MP</t>
  </si>
  <si>
    <t>SP</t>
  </si>
  <si>
    <t>Erg</t>
  </si>
  <si>
    <t>SV</t>
  </si>
  <si>
    <t>Sp 1</t>
  </si>
  <si>
    <t>-</t>
  </si>
  <si>
    <t>:</t>
  </si>
  <si>
    <t>Sp 2</t>
  </si>
  <si>
    <t>SSV Turbine Dresden 2.</t>
  </si>
  <si>
    <t>Sp 3</t>
  </si>
  <si>
    <t>Sp 4</t>
  </si>
  <si>
    <t>KSV 1991 Freital 2.</t>
  </si>
  <si>
    <t>Sp 5</t>
  </si>
  <si>
    <t>Sp 6</t>
  </si>
  <si>
    <t>Sp 7</t>
  </si>
  <si>
    <t>Sp 8</t>
  </si>
  <si>
    <t>Sp 9</t>
  </si>
  <si>
    <t>Sp 10</t>
  </si>
  <si>
    <t>Sp 11</t>
  </si>
  <si>
    <t>Sp 12</t>
  </si>
  <si>
    <t>Sp 13</t>
  </si>
  <si>
    <t>Sp 14</t>
  </si>
  <si>
    <t>Sp 15</t>
  </si>
  <si>
    <t>Sp 16</t>
  </si>
  <si>
    <t>Sp 17</t>
  </si>
  <si>
    <t>Sp 18</t>
  </si>
  <si>
    <t>Freilos</t>
  </si>
  <si>
    <t>Sp 19</t>
  </si>
  <si>
    <t>Sp 20</t>
  </si>
  <si>
    <t>Sp 21</t>
  </si>
  <si>
    <t>Sp 22</t>
  </si>
  <si>
    <t>Sp 23</t>
  </si>
  <si>
    <t>Sp 24</t>
  </si>
  <si>
    <t>Sp 25</t>
  </si>
  <si>
    <t>Sp 26</t>
  </si>
  <si>
    <t>Sp 27</t>
  </si>
  <si>
    <t>Sp 28</t>
  </si>
  <si>
    <t>Sp 29</t>
  </si>
  <si>
    <t>SV =Sudden Victory</t>
  </si>
  <si>
    <t>SV Wacker Mohorn 1.</t>
  </si>
  <si>
    <t>SV Lok Nossen 1.</t>
  </si>
  <si>
    <t>SV Laußnitz 1.</t>
  </si>
  <si>
    <t>SV Biehla-Cunnersdorf 1.</t>
  </si>
  <si>
    <t>TSG Olbersdorf</t>
  </si>
  <si>
    <t>Spg. Hoyerswerdea/Bernsdorf</t>
  </si>
  <si>
    <t>SC Hoyerswerda</t>
  </si>
  <si>
    <t>KV Blau-Weiß Rodewitz/Hochkirch</t>
  </si>
  <si>
    <t>OKV - Pokal Frauen 2018</t>
  </si>
  <si>
    <t>Finalturnier - 03.06.2018 in Pirna / Fortschrittbahn</t>
  </si>
  <si>
    <t>OKV - Pokal Männer 2018</t>
  </si>
  <si>
    <t>SV Burkau</t>
  </si>
  <si>
    <t>SV Pirna-Süd</t>
  </si>
  <si>
    <t>SC Riesa</t>
  </si>
  <si>
    <t>SG Einheit Dresden-Mitte</t>
  </si>
  <si>
    <t>Radeberger SV</t>
  </si>
  <si>
    <t>MSV BW Kreckwitz</t>
  </si>
  <si>
    <t>TSV Blau-Weiß Gröditz</t>
  </si>
  <si>
    <t>Thonberger SV 1931</t>
  </si>
  <si>
    <t>KV Bautzen 1951</t>
  </si>
  <si>
    <t>SV Koweg Görlitz</t>
  </si>
  <si>
    <t>SG Kleinröhrsdorf</t>
  </si>
  <si>
    <t>Baruther SV 90</t>
  </si>
  <si>
    <t>SV TuR Dresden</t>
  </si>
  <si>
    <t>Königswarthaer SV</t>
  </si>
  <si>
    <t>Halbfinale - 15.01.18 bis 20.05.2018</t>
  </si>
  <si>
    <t>Achtelfinale - 23.10.17 bis 14.01.2018</t>
  </si>
  <si>
    <t>Viertelfinale - 15.01.18 bis 25.03.2018</t>
  </si>
  <si>
    <t>Halbfinale - 26.03.018 bis 20.05.2018</t>
  </si>
  <si>
    <t>Finalturnier - 02.06.2018  in Pirna / Fortschrittbahn</t>
  </si>
  <si>
    <t>Der Pokalsieger qualifiziert sich für den KVS - Pokal am 16.06.2018</t>
  </si>
  <si>
    <t>Der Pokalsieger qualifiziert sich für den KVS - Pokal am 17.06.2018</t>
  </si>
  <si>
    <t>SSV Stahl Rietschen</t>
  </si>
  <si>
    <r>
      <t xml:space="preserve">ESV Lok Hoyerswerda </t>
    </r>
    <r>
      <rPr>
        <sz val="11"/>
        <color rgb="FFFF0000"/>
        <rFont val="Arial"/>
        <family val="2"/>
      </rPr>
      <t>abgesagt</t>
    </r>
  </si>
  <si>
    <t>VfB Hellerau-Klotzsche</t>
  </si>
  <si>
    <t xml:space="preserve">                                     Bautzen 25.02.2018        Ergebnisse und Platzierung</t>
  </si>
  <si>
    <t>Volle</t>
  </si>
  <si>
    <t>Abräumer</t>
  </si>
  <si>
    <t>Fehlwurf</t>
  </si>
  <si>
    <t>gesamt</t>
  </si>
  <si>
    <t>Platz</t>
  </si>
  <si>
    <t>w e i b l i c h</t>
  </si>
  <si>
    <t>Dresdner SV 1910</t>
  </si>
  <si>
    <t>m ä n n l i c h</t>
  </si>
  <si>
    <t>MSV Bautzen 04</t>
  </si>
  <si>
    <t>ISG Hagenwerder</t>
  </si>
  <si>
    <r>
      <t xml:space="preserve">          Mannschaftsmeisterschaften 2018 </t>
    </r>
    <r>
      <rPr>
        <b/>
        <i/>
        <u/>
        <sz val="20"/>
        <color indexed="62"/>
        <rFont val="Arial"/>
        <family val="2"/>
      </rPr>
      <t>U 14</t>
    </r>
    <r>
      <rPr>
        <b/>
        <sz val="20"/>
        <color indexed="62"/>
        <rFont val="Arial"/>
        <family val="2"/>
      </rPr>
      <t xml:space="preserve">   Endrunde</t>
    </r>
  </si>
  <si>
    <t>Ostsächsischer Keglerverband (OKV) e.V.</t>
  </si>
  <si>
    <t xml:space="preserve">Sportwart  -  Senioren </t>
  </si>
  <si>
    <t>Spielklasse: Vereinsmeisterschaften Seniorinnen</t>
  </si>
  <si>
    <t>SV Motor Sörnewitz</t>
  </si>
  <si>
    <t xml:space="preserve"> Name</t>
  </si>
  <si>
    <t>Paß-Nr.</t>
  </si>
  <si>
    <t>Abräumen</t>
  </si>
  <si>
    <t>Gesamt</t>
  </si>
  <si>
    <t>FW</t>
  </si>
  <si>
    <t>Freytag, Anke</t>
  </si>
  <si>
    <t>Naumann, Gudrun</t>
  </si>
  <si>
    <t>SV Motor Mickten TV</t>
  </si>
  <si>
    <t>Hiecke, Renate</t>
  </si>
  <si>
    <t>Grützner-Particus, Kathrin</t>
  </si>
  <si>
    <t>Reumschüssel, Anett</t>
  </si>
  <si>
    <t xml:space="preserve">SV Pesterwitz </t>
  </si>
  <si>
    <t xml:space="preserve"> </t>
  </si>
  <si>
    <t>Verein</t>
  </si>
  <si>
    <t>Ergeb.</t>
  </si>
  <si>
    <t>1. Platz</t>
  </si>
  <si>
    <t xml:space="preserve"> Grunert, Jutta</t>
  </si>
  <si>
    <t>SV Pesterwitz</t>
  </si>
  <si>
    <t>2.Platz</t>
  </si>
  <si>
    <t xml:space="preserve"> Pfützner, Diana</t>
  </si>
  <si>
    <t>3.Platz</t>
  </si>
  <si>
    <t xml:space="preserve"> Otte, Kerstin</t>
  </si>
  <si>
    <t>SV Motor Mickten</t>
  </si>
  <si>
    <t>4.Platz</t>
  </si>
  <si>
    <t>Zur VMM - Land  fahren:</t>
  </si>
  <si>
    <t>SV Lok Nossen</t>
  </si>
  <si>
    <t>Schnobel, Annemarie</t>
  </si>
  <si>
    <t>Fricke, Sabine</t>
  </si>
  <si>
    <t>Bildhoff, Christel</t>
  </si>
  <si>
    <t>Hackel, Uta</t>
  </si>
  <si>
    <t>Groß, Elke</t>
  </si>
  <si>
    <t>Strauch, Heike</t>
  </si>
  <si>
    <t>Pläschke, Karin</t>
  </si>
  <si>
    <t>Höher, Rosi</t>
  </si>
  <si>
    <t>SV Motor Sörnewitz  TV</t>
  </si>
  <si>
    <t>SV Pesterwitz,</t>
  </si>
  <si>
    <t>29.04.2018, 13.00 Uhr in Freital</t>
  </si>
  <si>
    <r>
      <rPr>
        <sz val="12"/>
        <rFont val="Times New Roman"/>
        <family val="1"/>
      </rPr>
      <t>Bahn</t>
    </r>
    <r>
      <rPr>
        <b/>
        <sz val="12"/>
        <rFont val="Times New Roman"/>
        <family val="1"/>
      </rPr>
      <t>: Aufbau Riesa</t>
    </r>
  </si>
  <si>
    <t>Spielklasse: Vereinsmeisterschaften Senioren B</t>
  </si>
  <si>
    <t>SV Fortschritt Pirna</t>
  </si>
  <si>
    <t xml:space="preserve"> Friebel, Dietmar</t>
  </si>
  <si>
    <t xml:space="preserve"> Schade, Jürgen</t>
  </si>
  <si>
    <t xml:space="preserve"> Schade, Manfred</t>
  </si>
  <si>
    <t xml:space="preserve"> Herrler, Karl-Heinz</t>
  </si>
  <si>
    <t>1.Platz</t>
  </si>
  <si>
    <t xml:space="preserve"> Koch, Siegfried</t>
  </si>
  <si>
    <t xml:space="preserve"> Marbach,Matthias</t>
  </si>
  <si>
    <t>Rudler, Alfons</t>
  </si>
  <si>
    <t>SV Dresden-Neustadt</t>
  </si>
  <si>
    <t>TSV 1862 Radeburg</t>
  </si>
  <si>
    <t>Königsbrücker KV W R</t>
  </si>
  <si>
    <t>Throne, Heinz</t>
  </si>
  <si>
    <t>Müller, Helmut</t>
  </si>
  <si>
    <t>Mann, Hans-Jürgen</t>
  </si>
  <si>
    <t>Kaden, Hellmut</t>
  </si>
  <si>
    <t>MBR</t>
  </si>
  <si>
    <t>Podemski, Dietmar</t>
  </si>
  <si>
    <t>Schäfer, Bernd</t>
  </si>
  <si>
    <t>Hentsch, Rudolf</t>
  </si>
  <si>
    <t>Engelhardt, Peter</t>
  </si>
  <si>
    <t>EBR</t>
  </si>
  <si>
    <t>Leuschel, Horst</t>
  </si>
  <si>
    <t>Bergmann, Edgar</t>
  </si>
  <si>
    <t>PantakAdelbert</t>
  </si>
  <si>
    <t>Hauffe, Rainer/Kühne, Peter</t>
  </si>
  <si>
    <t>Klein, Günter</t>
  </si>
  <si>
    <t>5.Platz</t>
  </si>
  <si>
    <t>29.04.2018, 8.30 Uhr in Freital</t>
  </si>
  <si>
    <t>Spielbericht OKV Pokal - Finale Männer 2018</t>
  </si>
  <si>
    <t>Spielleiter / Ergebnisdienst:
Gert Natusch Tel: 0174 / 323 09 84
E-Mail: gert.natusch@t-online.de</t>
  </si>
  <si>
    <t>Ort:</t>
  </si>
  <si>
    <t>Pirna</t>
  </si>
  <si>
    <t>Datum:</t>
  </si>
  <si>
    <t>Bahnanlage:</t>
  </si>
  <si>
    <t>Spielbeginn:</t>
  </si>
  <si>
    <t>Spielende:</t>
  </si>
  <si>
    <t>Mannschaft 1:</t>
  </si>
  <si>
    <t>Mannschaft 2:</t>
  </si>
  <si>
    <t>Mannschaft 3:</t>
  </si>
  <si>
    <t>Mannschaft 4:</t>
  </si>
  <si>
    <t>Pa.-Nr./Mo.Ja</t>
  </si>
  <si>
    <t>Vorname, Name</t>
  </si>
  <si>
    <t>Abr</t>
  </si>
  <si>
    <t>Ges</t>
  </si>
  <si>
    <t>Robert Kunz</t>
  </si>
  <si>
    <t>Andreas Heinisch</t>
  </si>
  <si>
    <t>Mathias Weinreuter</t>
  </si>
  <si>
    <t>Martin Pöhls</t>
  </si>
  <si>
    <t>Awsp. Vorname, Name</t>
  </si>
  <si>
    <t>Tino Braun</t>
  </si>
  <si>
    <t>Jörg Bulling</t>
  </si>
  <si>
    <t>Michael Petzold</t>
  </si>
  <si>
    <t>Lucas Kunath</t>
  </si>
  <si>
    <t>Heiko Hornuff</t>
  </si>
  <si>
    <t>Dirk Pursche</t>
  </si>
  <si>
    <t>Werner Koch</t>
  </si>
  <si>
    <t>Frank Thiele</t>
  </si>
  <si>
    <t>Stephan Hürrig</t>
  </si>
  <si>
    <t>Torsten Wagner</t>
  </si>
  <si>
    <t>Torsten Zwar</t>
  </si>
  <si>
    <t>Torsten Dubiel</t>
  </si>
  <si>
    <t>David Kroker</t>
  </si>
  <si>
    <t>Ralf Pursche</t>
  </si>
  <si>
    <t>Wolfgang Wünsch</t>
  </si>
  <si>
    <t>Maik Bruchholz</t>
  </si>
  <si>
    <t>Olaf Schurig</t>
  </si>
  <si>
    <t>Paul Funke</t>
  </si>
  <si>
    <t>Mario Petzold</t>
  </si>
  <si>
    <t>Torsten Hanisch</t>
  </si>
  <si>
    <t>gF</t>
  </si>
  <si>
    <t>gA</t>
  </si>
  <si>
    <t>gV</t>
  </si>
  <si>
    <t>gK</t>
  </si>
  <si>
    <t>Bemerkung zu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</si>
  <si>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</si>
  <si>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</si>
  <si>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</si>
  <si>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</si>
  <si>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</si>
  <si>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</si>
  <si>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</si>
  <si>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</si>
  <si>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</si>
  <si>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</si>
  <si>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</si>
  <si>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</si>
  <si>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</si>
  <si>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</si>
  <si>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</si>
  <si>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Baruher SV 90</t>
  </si>
  <si>
    <t>VfB Hellerau Klotzsche</t>
  </si>
  <si>
    <t>TSV BW Gröditz</t>
  </si>
  <si>
    <t>Spielbericht OKV Pokal - Finale Frauen 2018</t>
  </si>
  <si>
    <t>KV B-W Rodewitz/Hochkirch</t>
  </si>
  <si>
    <t>SV Laußnitz</t>
  </si>
  <si>
    <t>SV Wacker Mohorn</t>
  </si>
  <si>
    <t>Marina Dallwitz</t>
  </si>
  <si>
    <t>Saskia Schöne</t>
  </si>
  <si>
    <t>Birgit Döring</t>
  </si>
  <si>
    <t>Ingrid Stephan</t>
  </si>
  <si>
    <t>Carmen Semig</t>
  </si>
  <si>
    <t>Sarah Schöne</t>
  </si>
  <si>
    <t>Ursula Fischer</t>
  </si>
  <si>
    <t>Ursula Bittner</t>
  </si>
  <si>
    <t>Patricia Henkert</t>
  </si>
  <si>
    <t>Catherine Krumbiegel</t>
  </si>
  <si>
    <t>Regina Nern</t>
  </si>
  <si>
    <t>Annett Geißler</t>
  </si>
  <si>
    <t>Ute Kliemann</t>
  </si>
  <si>
    <t>Peggy Krumbiegel</t>
  </si>
  <si>
    <t>Antje Böhme</t>
  </si>
  <si>
    <t>Bianka Tränkner</t>
  </si>
  <si>
    <t>Petra Wolff</t>
  </si>
  <si>
    <t>Theresa Seifert</t>
  </si>
  <si>
    <t>Enrica  Landrock</t>
  </si>
  <si>
    <t>Sybille Mayer</t>
  </si>
  <si>
    <t>Susanne Groß</t>
  </si>
  <si>
    <t>Lea Kirschner</t>
  </si>
  <si>
    <t>Carmen Herker</t>
  </si>
  <si>
    <t>Angelika Dürsel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</si>
</sst>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"/>
    <numFmt numFmtId="166" formatCode="[$-407]d/\ mmmm\ yyyy;@"/>
    <numFmt numFmtId="167" formatCode="hh:mm\ &quot;Uhr&quot;"/>
    <numFmt numFmtId="168" formatCode="000000"/>
    <numFmt numFmtId="169" formatCode="mm/yy"/>
  </numFmts>
  <fonts count="69" x14ac:knownFonts="1"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rgb="FF00B0F0"/>
      <name val="Arial"/>
      <family val="2"/>
    </font>
    <font>
      <b/>
      <sz val="14"/>
      <color rgb="FF92D050"/>
      <name val="Arial"/>
      <family val="2"/>
    </font>
    <font>
      <b/>
      <sz val="14"/>
      <color rgb="FF00B0F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16"/>
      <color rgb="FFFFC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20"/>
      <color indexed="62"/>
      <name val="Arial"/>
      <family val="2"/>
    </font>
    <font>
      <b/>
      <i/>
      <u/>
      <sz val="20"/>
      <color indexed="62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b/>
      <u/>
      <sz val="14"/>
      <color indexed="17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2"/>
      <name val="Wingdings 2"/>
      <family val="1"/>
      <charset val="2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rgb="FFFFC000"/>
      <name val="Arial"/>
      <family val="2"/>
    </font>
    <font>
      <b/>
      <sz val="14"/>
      <color theme="0" tint="-0.34998626667073579"/>
      <name val="Arial"/>
      <family val="2"/>
    </font>
    <font>
      <b/>
      <sz val="14"/>
      <color theme="9" tint="-0.249977111117893"/>
      <name val="Arial"/>
      <family val="2"/>
    </font>
    <font>
      <b/>
      <sz val="12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C000"/>
      <name val="Times New Roman"/>
      <family val="1"/>
    </font>
    <font>
      <sz val="14"/>
      <color rgb="FFFFC000"/>
      <name val="Times New Roman"/>
      <family val="1"/>
    </font>
    <font>
      <b/>
      <i/>
      <sz val="12"/>
      <color rgb="FFFFC000"/>
      <name val="Times New Roman"/>
      <family val="1"/>
    </font>
    <font>
      <b/>
      <i/>
      <sz val="14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b/>
      <i/>
      <sz val="12"/>
      <color theme="0" tint="-0.249977111117893"/>
      <name val="Times New Roman"/>
      <family val="1"/>
    </font>
    <font>
      <sz val="14"/>
      <color theme="9" tint="0.39997558519241921"/>
      <name val="Times New Roman"/>
      <family val="1"/>
    </font>
    <font>
      <b/>
      <sz val="16"/>
      <name val="Times New Roman"/>
      <family val="1"/>
    </font>
    <font>
      <b/>
      <i/>
      <sz val="12"/>
      <color rgb="FFFF0000"/>
      <name val="Times New Roman"/>
      <family val="1"/>
    </font>
    <font>
      <sz val="14"/>
      <color rgb="FF00B050"/>
      <name val="Times New Roman"/>
      <family val="1"/>
    </font>
    <font>
      <b/>
      <i/>
      <sz val="14"/>
      <color theme="9" tint="-0.249977111117893"/>
      <name val="Times New Roman"/>
      <family val="1"/>
    </font>
    <font>
      <b/>
      <i/>
      <sz val="12"/>
      <color theme="9" tint="-0.249977111117893"/>
      <name val="Times New Roman"/>
      <family val="1"/>
    </font>
    <font>
      <sz val="14"/>
      <color theme="9" tint="-0.249977111117893"/>
      <name val="Times New Roman"/>
      <family val="1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rgb="FF00000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9" fillId="0" borderId="0"/>
  </cellStyleXfs>
  <cellXfs count="347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5" fillId="0" borderId="0" xfId="0" applyFont="1"/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1"/>
    <xf numFmtId="0" fontId="23" fillId="0" borderId="1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28" fillId="0" borderId="22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26" fillId="0" borderId="24" xfId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18" xfId="1" applyFont="1" applyBorder="1" applyAlignment="1">
      <alignment horizontal="center" vertical="center"/>
    </xf>
    <xf numFmtId="0" fontId="31" fillId="0" borderId="26" xfId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21" xfId="1" applyFont="1" applyBorder="1" applyAlignment="1">
      <alignment horizontal="center" vertical="center"/>
    </xf>
    <xf numFmtId="0" fontId="28" fillId="0" borderId="28" xfId="1" applyFont="1" applyBorder="1" applyAlignment="1">
      <alignment horizontal="center" vertical="center"/>
    </xf>
    <xf numFmtId="165" fontId="19" fillId="0" borderId="0" xfId="1" applyNumberFormat="1" applyBorder="1" applyAlignment="1">
      <alignment horizontal="center" vertical="center"/>
    </xf>
    <xf numFmtId="0" fontId="19" fillId="0" borderId="0" xfId="1" applyBorder="1" applyAlignment="1">
      <alignment horizontal="center" vertical="center"/>
    </xf>
    <xf numFmtId="0" fontId="19" fillId="0" borderId="0" xfId="1" applyBorder="1"/>
    <xf numFmtId="0" fontId="33" fillId="0" borderId="0" xfId="1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18" xfId="0" applyFont="1" applyBorder="1"/>
    <xf numFmtId="0" fontId="38" fillId="0" borderId="1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9" fillId="0" borderId="18" xfId="0" applyFont="1" applyBorder="1"/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9" fillId="0" borderId="0" xfId="0" applyFont="1"/>
    <xf numFmtId="0" fontId="39" fillId="0" borderId="29" xfId="0" applyFont="1" applyBorder="1" applyAlignment="1">
      <alignment horizontal="center"/>
    </xf>
    <xf numFmtId="0" fontId="39" fillId="0" borderId="0" xfId="0" applyFont="1" applyFill="1" applyBorder="1"/>
    <xf numFmtId="0" fontId="39" fillId="0" borderId="0" xfId="0" applyFont="1" applyBorder="1"/>
    <xf numFmtId="0" fontId="37" fillId="0" borderId="0" xfId="0" applyFont="1" applyAlignment="1">
      <alignment horizontal="center"/>
    </xf>
    <xf numFmtId="0" fontId="40" fillId="0" borderId="18" xfId="0" applyFont="1" applyBorder="1"/>
    <xf numFmtId="0" fontId="37" fillId="0" borderId="0" xfId="0" applyFont="1" applyFill="1" applyBorder="1"/>
    <xf numFmtId="0" fontId="34" fillId="0" borderId="0" xfId="0" applyFont="1" applyBorder="1" applyAlignment="1">
      <alignment horizontal="center"/>
    </xf>
    <xf numFmtId="0" fontId="38" fillId="0" borderId="0" xfId="0" applyFont="1"/>
    <xf numFmtId="0" fontId="14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32" fillId="0" borderId="0" xfId="0" applyFont="1"/>
    <xf numFmtId="0" fontId="36" fillId="0" borderId="0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7" fillId="0" borderId="0" xfId="0" applyFont="1" applyBorder="1" applyAlignment="1">
      <alignment horizontal="center"/>
    </xf>
    <xf numFmtId="0" fontId="48" fillId="0" borderId="0" xfId="0" applyFont="1" applyFill="1" applyBorder="1"/>
    <xf numFmtId="0" fontId="49" fillId="0" borderId="0" xfId="0" applyFont="1"/>
    <xf numFmtId="0" fontId="50" fillId="0" borderId="0" xfId="0" applyFont="1"/>
    <xf numFmtId="0" fontId="50" fillId="0" borderId="0" xfId="0" applyFont="1" applyBorder="1" applyAlignment="1">
      <alignment horizontal="center"/>
    </xf>
    <xf numFmtId="0" fontId="51" fillId="0" borderId="0" xfId="0" applyFont="1" applyFill="1" applyBorder="1"/>
    <xf numFmtId="0" fontId="52" fillId="0" borderId="0" xfId="0" applyFont="1"/>
    <xf numFmtId="0" fontId="52" fillId="0" borderId="0" xfId="0" applyFont="1" applyBorder="1" applyAlignment="1">
      <alignment horizontal="center"/>
    </xf>
    <xf numFmtId="166" fontId="39" fillId="0" borderId="0" xfId="0" applyNumberFormat="1" applyFont="1" applyAlignment="1">
      <alignment horizontal="center"/>
    </xf>
    <xf numFmtId="0" fontId="53" fillId="0" borderId="0" xfId="0" applyFont="1"/>
    <xf numFmtId="0" fontId="44" fillId="0" borderId="0" xfId="0" applyFont="1" applyFill="1" applyBorder="1"/>
    <xf numFmtId="0" fontId="35" fillId="0" borderId="0" xfId="0" applyFont="1" applyBorder="1"/>
    <xf numFmtId="0" fontId="23" fillId="0" borderId="0" xfId="0" applyFont="1"/>
    <xf numFmtId="0" fontId="38" fillId="0" borderId="30" xfId="0" applyFont="1" applyBorder="1" applyAlignment="1">
      <alignment horizontal="center"/>
    </xf>
    <xf numFmtId="0" fontId="54" fillId="0" borderId="0" xfId="0" applyFont="1" applyBorder="1"/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36" fillId="0" borderId="0" xfId="0" applyFont="1" applyFill="1" applyBorder="1"/>
    <xf numFmtId="0" fontId="56" fillId="0" borderId="0" xfId="0" applyFont="1"/>
    <xf numFmtId="0" fontId="57" fillId="0" borderId="0" xfId="0" applyFont="1" applyFill="1" applyBorder="1"/>
    <xf numFmtId="0" fontId="58" fillId="0" borderId="0" xfId="0" applyFont="1"/>
    <xf numFmtId="0" fontId="58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36" xfId="0" applyFont="1" applyFill="1" applyBorder="1"/>
    <xf numFmtId="0" fontId="3" fillId="0" borderId="8" xfId="0" applyFont="1" applyFill="1" applyBorder="1" applyAlignment="1">
      <alignment vertical="center"/>
    </xf>
    <xf numFmtId="0" fontId="9" fillId="0" borderId="0" xfId="0" applyNumberFormat="1" applyFont="1" applyFill="1" applyProtection="1">
      <protection locked="0"/>
    </xf>
    <xf numFmtId="0" fontId="59" fillId="0" borderId="0" xfId="0" applyNumberFormat="1" applyFont="1" applyFill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NumberFormat="1" applyFont="1" applyFill="1" applyBorder="1" applyProtection="1">
      <protection locked="0"/>
    </xf>
    <xf numFmtId="0" fontId="60" fillId="0" borderId="0" xfId="0" applyNumberFormat="1" applyFont="1" applyFill="1" applyBorder="1" applyProtection="1">
      <protection locked="0"/>
    </xf>
    <xf numFmtId="0" fontId="6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60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0" fontId="60" fillId="0" borderId="39" xfId="0" applyNumberFormat="1" applyFont="1" applyFill="1" applyBorder="1" applyAlignment="1" applyProtection="1">
      <alignment vertical="center"/>
      <protection locked="0"/>
    </xf>
    <xf numFmtId="0" fontId="25" fillId="0" borderId="39" xfId="0" applyNumberFormat="1" applyFont="1" applyFill="1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protection locked="0"/>
    </xf>
    <xf numFmtId="0" fontId="9" fillId="0" borderId="39" xfId="0" applyNumberFormat="1" applyFont="1" applyFill="1" applyBorder="1" applyProtection="1">
      <protection locked="0"/>
    </xf>
    <xf numFmtId="14" fontId="60" fillId="0" borderId="39" xfId="0" applyNumberFormat="1" applyFont="1" applyFill="1" applyBorder="1" applyAlignment="1" applyProtection="1">
      <alignment horizontal="right" vertical="center"/>
      <protection locked="0"/>
    </xf>
    <xf numFmtId="22" fontId="60" fillId="0" borderId="39" xfId="0" applyNumberFormat="1" applyFont="1" applyFill="1" applyBorder="1" applyAlignment="1" applyProtection="1">
      <alignment horizontal="right"/>
      <protection locked="0"/>
    </xf>
    <xf numFmtId="14" fontId="60" fillId="0" borderId="0" xfId="0" applyNumberFormat="1" applyFont="1" applyFill="1" applyBorder="1" applyAlignment="1" applyProtection="1">
      <alignment horizontal="right" vertical="center"/>
      <protection locked="0"/>
    </xf>
    <xf numFmtId="14" fontId="35" fillId="0" borderId="0" xfId="0" quotePrefix="1" applyNumberFormat="1" applyFont="1" applyFill="1" applyBorder="1" applyAlignment="1" applyProtection="1">
      <alignment horizontal="center" vertical="top"/>
      <protection locked="0"/>
    </xf>
    <xf numFmtId="0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NumberFormat="1" applyFont="1" applyFill="1" applyBorder="1" applyAlignment="1" applyProtection="1">
      <protection locked="0"/>
    </xf>
    <xf numFmtId="0" fontId="9" fillId="0" borderId="39" xfId="0" applyNumberFormat="1" applyFont="1" applyFill="1" applyBorder="1" applyAlignment="1" applyProtection="1">
      <alignment horizontal="left"/>
      <protection locked="0"/>
    </xf>
    <xf numFmtId="0" fontId="25" fillId="0" borderId="39" xfId="0" applyNumberFormat="1" applyFont="1" applyFill="1" applyBorder="1" applyAlignment="1" applyProtection="1">
      <alignment horizontal="right"/>
      <protection locked="0"/>
    </xf>
    <xf numFmtId="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right"/>
      <protection locked="0"/>
    </xf>
    <xf numFmtId="0" fontId="62" fillId="0" borderId="40" xfId="0" applyNumberFormat="1" applyFont="1" applyFill="1" applyBorder="1" applyAlignment="1" applyProtection="1">
      <alignment horizontal="center" vertical="center"/>
      <protection locked="0"/>
    </xf>
    <xf numFmtId="0" fontId="62" fillId="0" borderId="44" xfId="0" applyNumberFormat="1" applyFont="1" applyFill="1" applyBorder="1" applyAlignment="1" applyProtection="1">
      <alignment horizontal="center" vertical="center"/>
      <protection locked="0"/>
    </xf>
    <xf numFmtId="0" fontId="62" fillId="0" borderId="41" xfId="0" applyNumberFormat="1" applyFont="1" applyFill="1" applyBorder="1" applyAlignment="1" applyProtection="1">
      <alignment horizontal="center" vertical="center"/>
      <protection locked="0"/>
    </xf>
    <xf numFmtId="0" fontId="62" fillId="0" borderId="45" xfId="0" applyNumberFormat="1" applyFont="1" applyFill="1" applyBorder="1" applyAlignment="1" applyProtection="1">
      <alignment horizontal="center" vertical="center"/>
      <protection locked="0"/>
    </xf>
    <xf numFmtId="168" fontId="35" fillId="0" borderId="46" xfId="0" applyNumberFormat="1" applyFont="1" applyFill="1" applyBorder="1" applyAlignment="1" applyProtection="1">
      <alignment horizontal="center" vertical="center"/>
      <protection locked="0"/>
    </xf>
    <xf numFmtId="0" fontId="35" fillId="2" borderId="50" xfId="0" applyNumberFormat="1" applyFont="1" applyFill="1" applyBorder="1" applyAlignment="1" applyProtection="1">
      <alignment horizontal="center" vertical="center"/>
      <protection locked="0"/>
    </xf>
    <xf numFmtId="0" fontId="35" fillId="0" borderId="50" xfId="0" applyNumberFormat="1" applyFont="1" applyFill="1" applyBorder="1" applyAlignment="1" applyProtection="1">
      <alignment horizontal="center" vertical="center"/>
    </xf>
    <xf numFmtId="0" fontId="35" fillId="2" borderId="51" xfId="0" applyNumberFormat="1" applyFont="1" applyFill="1" applyBorder="1" applyAlignment="1" applyProtection="1">
      <alignment horizontal="center" vertical="distributed"/>
      <protection locked="0"/>
    </xf>
    <xf numFmtId="0" fontId="35" fillId="0" borderId="52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169" fontId="35" fillId="0" borderId="46" xfId="0" applyNumberFormat="1" applyFont="1" applyFill="1" applyBorder="1" applyAlignment="1" applyProtection="1">
      <alignment horizontal="center" vertical="center"/>
      <protection locked="0"/>
    </xf>
    <xf numFmtId="0" fontId="62" fillId="0" borderId="55" xfId="0" applyNumberFormat="1" applyFont="1" applyFill="1" applyBorder="1" applyAlignment="1" applyProtection="1">
      <alignment horizontal="center" vertical="center"/>
      <protection locked="0"/>
    </xf>
    <xf numFmtId="0" fontId="35" fillId="2" borderId="51" xfId="0" applyNumberFormat="1" applyFont="1" applyFill="1" applyBorder="1" applyAlignment="1" applyProtection="1">
      <alignment horizontal="center" vertical="center"/>
      <protection locked="0"/>
    </xf>
    <xf numFmtId="169" fontId="35" fillId="0" borderId="57" xfId="0" quotePrefix="1" applyNumberFormat="1" applyFont="1" applyFill="1" applyBorder="1" applyAlignment="1" applyProtection="1">
      <alignment horizontal="center" vertical="center"/>
      <protection locked="0"/>
    </xf>
    <xf numFmtId="0" fontId="35" fillId="2" borderId="61" xfId="0" applyNumberFormat="1" applyFont="1" applyFill="1" applyBorder="1" applyAlignment="1" applyProtection="1">
      <alignment horizontal="center" vertical="distributed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35" fillId="0" borderId="62" xfId="0" applyNumberFormat="1" applyFont="1" applyFill="1" applyBorder="1" applyAlignment="1" applyProtection="1">
      <alignment horizontal="center" vertical="center"/>
      <protection locked="0"/>
    </xf>
    <xf numFmtId="0" fontId="35" fillId="0" borderId="63" xfId="0" applyNumberFormat="1" applyFont="1" applyFill="1" applyBorder="1" applyAlignment="1" applyProtection="1">
      <alignment horizontal="center" vertical="center"/>
    </xf>
    <xf numFmtId="0" fontId="35" fillId="0" borderId="64" xfId="0" applyNumberFormat="1" applyFont="1" applyFill="1" applyBorder="1" applyAlignment="1" applyProtection="1">
      <alignment horizontal="center"/>
      <protection locked="0"/>
    </xf>
    <xf numFmtId="164" fontId="35" fillId="0" borderId="6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35" fillId="0" borderId="65" xfId="0" applyNumberFormat="1" applyFont="1" applyFill="1" applyBorder="1" applyAlignment="1" applyProtection="1">
      <alignment horizontal="center" vertical="center"/>
    </xf>
    <xf numFmtId="0" fontId="62" fillId="0" borderId="44" xfId="0" applyNumberFormat="1" applyFont="1" applyFill="1" applyBorder="1" applyAlignment="1" applyProtection="1">
      <alignment horizontal="center" vertical="center"/>
    </xf>
    <xf numFmtId="0" fontId="62" fillId="0" borderId="66" xfId="0" applyNumberFormat="1" applyFont="1" applyFill="1" applyBorder="1" applyAlignment="1" applyProtection="1">
      <alignment horizontal="center" vertical="center"/>
    </xf>
    <xf numFmtId="0" fontId="62" fillId="0" borderId="4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63" fillId="0" borderId="0" xfId="0" applyNumberFormat="1" applyFont="1" applyFill="1" applyBorder="1" applyAlignment="1" applyProtection="1">
      <alignment vertical="center"/>
      <protection locked="0"/>
    </xf>
    <xf numFmtId="0" fontId="60" fillId="0" borderId="15" xfId="0" applyNumberFormat="1" applyFont="1" applyFill="1" applyBorder="1" applyAlignment="1" applyProtection="1">
      <alignment horizontal="center"/>
      <protection locked="0"/>
    </xf>
    <xf numFmtId="164" fontId="60" fillId="0" borderId="37" xfId="0" applyNumberFormat="1" applyFont="1" applyFill="1" applyBorder="1" applyAlignment="1" applyProtection="1">
      <alignment horizontal="center"/>
      <protection locked="0"/>
    </xf>
    <xf numFmtId="0" fontId="6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64" fillId="0" borderId="18" xfId="0" applyNumberFormat="1" applyFont="1" applyFill="1" applyBorder="1" applyAlignment="1" applyProtection="1">
      <alignment horizontal="center"/>
      <protection locked="0"/>
    </xf>
    <xf numFmtId="164" fontId="64" fillId="0" borderId="18" xfId="0" applyNumberFormat="1" applyFont="1" applyFill="1" applyBorder="1" applyAlignment="1" applyProtection="1">
      <alignment horizontal="center"/>
      <protection locked="0"/>
    </xf>
    <xf numFmtId="0" fontId="63" fillId="0" borderId="34" xfId="0" applyNumberFormat="1" applyFont="1" applyFill="1" applyBorder="1" applyAlignment="1" applyProtection="1">
      <alignment horizontal="center"/>
      <protection locked="0"/>
    </xf>
    <xf numFmtId="0" fontId="6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protection locked="0"/>
    </xf>
    <xf numFmtId="0" fontId="63" fillId="0" borderId="0" xfId="0" applyNumberFormat="1" applyFont="1" applyFill="1" applyAlignment="1" applyProtection="1">
      <alignment horizontal="right"/>
      <protection locked="0"/>
    </xf>
    <xf numFmtId="0" fontId="44" fillId="0" borderId="0" xfId="0" applyNumberFormat="1" applyFont="1" applyFill="1" applyAlignment="1" applyProtection="1">
      <alignment horizontal="center" vertical="center"/>
      <protection locked="0"/>
    </xf>
    <xf numFmtId="0" fontId="63" fillId="0" borderId="38" xfId="0" applyNumberFormat="1" applyFont="1" applyFill="1" applyBorder="1" applyAlignment="1" applyProtection="1">
      <alignment horizontal="right"/>
      <protection locked="0"/>
    </xf>
    <xf numFmtId="164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Fill="1" applyAlignment="1" applyProtection="1">
      <alignment horizontal="left"/>
      <protection locked="0"/>
    </xf>
    <xf numFmtId="0" fontId="60" fillId="0" borderId="0" xfId="0" applyNumberFormat="1" applyFont="1" applyFill="1" applyProtection="1">
      <protection locked="0"/>
    </xf>
    <xf numFmtId="0" fontId="60" fillId="0" borderId="0" xfId="0" applyNumberFormat="1" applyFont="1" applyFill="1" applyAlignment="1" applyProtection="1">
      <alignment horizontal="right"/>
      <protection locked="0"/>
    </xf>
    <xf numFmtId="0" fontId="25" fillId="0" borderId="67" xfId="0" applyNumberFormat="1" applyFont="1" applyFill="1" applyBorder="1" applyAlignment="1" applyProtection="1">
      <alignment horizontal="center"/>
      <protection locked="0"/>
    </xf>
    <xf numFmtId="0" fontId="62" fillId="0" borderId="0" xfId="0" applyNumberFormat="1" applyFont="1" applyFill="1" applyAlignment="1" applyProtection="1">
      <protection locked="0"/>
    </xf>
    <xf numFmtId="0" fontId="9" fillId="0" borderId="67" xfId="0" applyNumberFormat="1" applyFont="1" applyFill="1" applyBorder="1" applyAlignment="1" applyProtection="1">
      <alignment horizontal="center"/>
      <protection locked="0"/>
    </xf>
    <xf numFmtId="0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NumberFormat="1" applyFont="1" applyFill="1" applyProtection="1">
      <protection locked="0"/>
    </xf>
    <xf numFmtId="0" fontId="60" fillId="0" borderId="0" xfId="0" applyNumberFormat="1" applyFont="1" applyFill="1" applyBorder="1" applyAlignment="1" applyProtection="1">
      <alignment horizontal="right"/>
      <protection locked="0"/>
    </xf>
    <xf numFmtId="0" fontId="62" fillId="0" borderId="0" xfId="0" applyNumberFormat="1" applyFont="1" applyFill="1" applyBorder="1" applyAlignment="1" applyProtection="1">
      <protection locked="0"/>
    </xf>
    <xf numFmtId="0" fontId="6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4" fillId="0" borderId="0" xfId="0" applyNumberFormat="1" applyFont="1" applyFill="1" applyProtection="1">
      <protection locked="0"/>
    </xf>
    <xf numFmtId="0" fontId="9" fillId="0" borderId="39" xfId="0" applyNumberFormat="1" applyFont="1" applyFill="1" applyBorder="1" applyAlignment="1" applyProtection="1">
      <alignment horizontal="left"/>
      <protection locked="0"/>
    </xf>
    <xf numFmtId="0" fontId="62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protection locked="0"/>
    </xf>
    <xf numFmtId="0" fontId="25" fillId="0" borderId="39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66" fillId="0" borderId="0" xfId="0" applyFont="1" applyProtection="1"/>
    <xf numFmtId="0" fontId="0" fillId="0" borderId="0" xfId="0" applyProtection="1">
      <protection locked="0"/>
    </xf>
    <xf numFmtId="0" fontId="35" fillId="0" borderId="51" xfId="0" applyNumberFormat="1" applyFont="1" applyFill="1" applyBorder="1" applyAlignment="1" applyProtection="1">
      <alignment horizontal="center" vertical="center"/>
    </xf>
    <xf numFmtId="164" fontId="67" fillId="0" borderId="65" xfId="0" applyNumberFormat="1" applyFont="1" applyFill="1" applyBorder="1" applyAlignment="1" applyProtection="1">
      <alignment horizontal="center" vertical="center"/>
    </xf>
    <xf numFmtId="0" fontId="60" fillId="0" borderId="15" xfId="0" applyNumberFormat="1" applyFont="1" applyFill="1" applyBorder="1" applyAlignment="1" applyProtection="1">
      <alignment horizontal="center"/>
    </xf>
    <xf numFmtId="0" fontId="68" fillId="0" borderId="18" xfId="0" applyNumberFormat="1" applyFont="1" applyFill="1" applyBorder="1" applyAlignment="1" applyProtection="1">
      <alignment horizontal="center"/>
    </xf>
    <xf numFmtId="0" fontId="64" fillId="0" borderId="18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/>
    <xf numFmtId="0" fontId="63" fillId="0" borderId="0" xfId="0" applyNumberFormat="1" applyFont="1" applyFill="1" applyAlignment="1" applyProtection="1">
      <alignment horizontal="right"/>
    </xf>
    <xf numFmtId="0" fontId="44" fillId="0" borderId="0" xfId="0" applyNumberFormat="1" applyFont="1" applyFill="1" applyAlignment="1" applyProtection="1">
      <alignment horizontal="center" vertical="center"/>
    </xf>
    <xf numFmtId="0" fontId="63" fillId="0" borderId="38" xfId="0" applyNumberFormat="1" applyFont="1" applyFill="1" applyBorder="1" applyAlignment="1" applyProtection="1">
      <alignment horizontal="right"/>
    </xf>
    <xf numFmtId="164" fontId="44" fillId="0" borderId="0" xfId="0" applyNumberFormat="1" applyFont="1" applyFill="1" applyBorder="1" applyAlignment="1" applyProtection="1">
      <alignment horizontal="center" vertical="center"/>
    </xf>
    <xf numFmtId="0" fontId="61" fillId="0" borderId="0" xfId="0" applyNumberFormat="1" applyFont="1" applyFill="1" applyBorder="1" applyAlignment="1" applyProtection="1">
      <alignment horizontal="center" vertical="center"/>
    </xf>
    <xf numFmtId="0" fontId="63" fillId="0" borderId="0" xfId="0" applyNumberFormat="1" applyFont="1" applyFill="1" applyAlignment="1" applyProtection="1">
      <alignment horizontal="left"/>
    </xf>
    <xf numFmtId="0" fontId="60" fillId="0" borderId="0" xfId="0" applyNumberFormat="1" applyFont="1" applyFill="1" applyProtection="1"/>
    <xf numFmtId="0" fontId="60" fillId="0" borderId="0" xfId="0" applyNumberFormat="1" applyFont="1" applyFill="1" applyAlignment="1" applyProtection="1">
      <alignment horizontal="right"/>
    </xf>
    <xf numFmtId="0" fontId="9" fillId="0" borderId="39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5" fillId="0" borderId="67" xfId="0" applyNumberFormat="1" applyFont="1" applyFill="1" applyBorder="1" applyAlignment="1" applyProtection="1">
      <alignment horizontal="center"/>
    </xf>
    <xf numFmtId="0" fontId="62" fillId="0" borderId="0" xfId="0" applyNumberFormat="1" applyFont="1" applyFill="1" applyAlignment="1" applyProtection="1"/>
    <xf numFmtId="0" fontId="9" fillId="0" borderId="67" xfId="0" applyNumberFormat="1" applyFont="1" applyFill="1" applyBorder="1" applyAlignment="1" applyProtection="1">
      <alignment horizontal="center"/>
    </xf>
    <xf numFmtId="0" fontId="62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Border="1" applyProtection="1"/>
    <xf numFmtId="0" fontId="62" fillId="0" borderId="0" xfId="0" applyNumberFormat="1" applyFont="1" applyFill="1" applyProtection="1"/>
    <xf numFmtId="0" fontId="60" fillId="0" borderId="0" xfId="0" applyNumberFormat="1" applyFont="1" applyFill="1" applyBorder="1" applyAlignment="1" applyProtection="1">
      <alignment horizontal="right"/>
    </xf>
    <xf numFmtId="0" fontId="62" fillId="0" borderId="0" xfId="0" applyNumberFormat="1" applyFont="1" applyFill="1" applyBorder="1" applyAlignment="1" applyProtection="1"/>
    <xf numFmtId="0" fontId="62" fillId="0" borderId="0" xfId="0" applyNumberFormat="1" applyFont="1" applyFill="1" applyBorder="1" applyAlignment="1" applyProtection="1">
      <alignment horizontal="left"/>
    </xf>
    <xf numFmtId="0" fontId="6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64" fillId="0" borderId="0" xfId="0" applyNumberFormat="1" applyFont="1" applyFill="1" applyProtection="1"/>
    <xf numFmtId="0" fontId="10" fillId="0" borderId="0" xfId="0" applyFont="1" applyAlignment="1">
      <alignment horizontal="center"/>
    </xf>
    <xf numFmtId="164" fontId="18" fillId="0" borderId="6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60" xfId="0" applyBorder="1" applyProtection="1">
      <protection locked="0"/>
    </xf>
    <xf numFmtId="0" fontId="9" fillId="0" borderId="39" xfId="0" applyNumberFormat="1" applyFont="1" applyFill="1" applyBorder="1" applyAlignment="1" applyProtection="1">
      <alignment horizontal="left"/>
      <protection locked="0"/>
    </xf>
    <xf numFmtId="0" fontId="25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62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50" xfId="0" applyBorder="1" applyProtection="1">
      <protection locked="0"/>
    </xf>
    <xf numFmtId="0" fontId="62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9" fillId="0" borderId="39" xfId="0" applyNumberFormat="1" applyFont="1" applyFill="1" applyBorder="1" applyAlignment="1" applyProtection="1">
      <alignment horizontal="center"/>
      <protection locked="0"/>
    </xf>
    <xf numFmtId="0" fontId="60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39" xfId="0" quotePrefix="1" applyNumberFormat="1" applyFont="1" applyFill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protection locked="0"/>
    </xf>
    <xf numFmtId="0" fontId="60" fillId="0" borderId="39" xfId="0" applyNumberFormat="1" applyFont="1" applyFill="1" applyBorder="1" applyAlignment="1" applyProtection="1">
      <alignment horizontal="right"/>
      <protection locked="0"/>
    </xf>
    <xf numFmtId="0" fontId="25" fillId="0" borderId="39" xfId="0" applyNumberFormat="1" applyFont="1" applyFill="1" applyBorder="1" applyAlignment="1" applyProtection="1">
      <alignment horizontal="left" vertical="top"/>
      <protection locked="0"/>
    </xf>
    <xf numFmtId="0" fontId="0" fillId="0" borderId="39" xfId="0" applyBorder="1" applyProtection="1">
      <protection locked="0"/>
    </xf>
    <xf numFmtId="167" fontId="35" fillId="0" borderId="39" xfId="0" applyNumberFormat="1" applyFont="1" applyFill="1" applyBorder="1" applyAlignment="1" applyProtection="1">
      <alignment horizontal="left" vertical="top"/>
      <protection locked="0"/>
    </xf>
    <xf numFmtId="167" fontId="35" fillId="0" borderId="39" xfId="0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9" fillId="0" borderId="39" xfId="0" applyNumberFormat="1" applyFont="1" applyFill="1" applyBorder="1" applyAlignment="1" applyProtection="1">
      <alignment horizontal="left"/>
    </xf>
    <xf numFmtId="0" fontId="9" fillId="2" borderId="48" xfId="0" applyFont="1" applyFill="1" applyBorder="1" applyProtection="1">
      <protection locked="0"/>
    </xf>
    <xf numFmtId="0" fontId="9" fillId="2" borderId="49" xfId="0" applyFont="1" applyFill="1" applyBorder="1" applyProtection="1">
      <protection locked="0"/>
    </xf>
    <xf numFmtId="0" fontId="9" fillId="2" borderId="53" xfId="0" applyFont="1" applyFill="1" applyBorder="1" applyProtection="1">
      <protection locked="0"/>
    </xf>
    <xf numFmtId="0" fontId="9" fillId="2" borderId="39" xfId="0" applyFont="1" applyFill="1" applyBorder="1" applyProtection="1">
      <protection locked="0"/>
    </xf>
    <xf numFmtId="0" fontId="9" fillId="2" borderId="54" xfId="0" applyFont="1" applyFill="1" applyBorder="1" applyProtection="1">
      <protection locked="0"/>
    </xf>
    <xf numFmtId="0" fontId="9" fillId="0" borderId="56" xfId="0" applyFont="1" applyBorder="1" applyProtection="1">
      <protection locked="0"/>
    </xf>
    <xf numFmtId="0" fontId="9" fillId="0" borderId="50" xfId="0" applyFont="1" applyBorder="1" applyProtection="1">
      <protection locked="0"/>
    </xf>
    <xf numFmtId="0" fontId="25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4" fillId="0" borderId="9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165" fontId="24" fillId="0" borderId="6" xfId="1" applyNumberFormat="1" applyFont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 vertical="center"/>
    </xf>
    <xf numFmtId="165" fontId="24" fillId="0" borderId="8" xfId="1" applyNumberFormat="1" applyFont="1" applyBorder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166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66" fontId="35" fillId="0" borderId="0" xfId="0" applyNumberFormat="1" applyFont="1" applyAlignment="1">
      <alignment horizontal="center"/>
    </xf>
  </cellXfs>
  <cellStyles count="2">
    <cellStyle name="Standard" xfId="0" builtinId="0"/>
    <cellStyle name="Standard_MM-Startfolge U14+U18" xfId="1"/>
  </cellStyles>
  <dxfs count="145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  <name val="Cambria"/>
        <scheme val="none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123825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533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0</xdr:row>
          <xdr:rowOff>104775</xdr:rowOff>
        </xdr:from>
        <xdr:to>
          <xdr:col>36</xdr:col>
          <xdr:colOff>171450</xdr:colOff>
          <xdr:row>1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Auslosen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323850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0</xdr:col>
      <xdr:colOff>752475</xdr:colOff>
      <xdr:row>5</xdr:row>
      <xdr:rowOff>123825</xdr:rowOff>
    </xdr:to>
    <xdr:pic>
      <xdr:nvPicPr>
        <xdr:cNvPr id="4" name="Picture 1" descr="Symbol OK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723900" cy="990600"/>
        </a:xfrm>
        <a:prstGeom prst="rect">
          <a:avLst/>
        </a:prstGeom>
        <a:solidFill>
          <a:srgbClr val="33996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0</xdr:row>
      <xdr:rowOff>104775</xdr:rowOff>
    </xdr:from>
    <xdr:to>
      <xdr:col>5</xdr:col>
      <xdr:colOff>1000125</xdr:colOff>
      <xdr:row>5</xdr:row>
      <xdr:rowOff>171450</xdr:rowOff>
    </xdr:to>
    <xdr:pic>
      <xdr:nvPicPr>
        <xdr:cNvPr id="5" name="Picture 2" descr="auto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4775"/>
          <a:ext cx="942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OKV/Sportwart/Pokal/2018/OKV%20Poka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 Männer"/>
      <sheetName val="Finale Frauen"/>
      <sheetName val="OKV Pokal 2018"/>
    </sheetNames>
    <definedNames>
      <definedName name="ZufallszahlenErzeugenMaenne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topLeftCell="A29" zoomScaleNormal="100" workbookViewId="0">
      <selection activeCell="R45" sqref="R45"/>
    </sheetView>
  </sheetViews>
  <sheetFormatPr baseColWidth="10" defaultRowHeight="15" x14ac:dyDescent="0.2"/>
  <cols>
    <col min="1" max="1" width="5.77734375" bestFit="1" customWidth="1"/>
    <col min="2" max="2" width="5.109375" hidden="1" customWidth="1"/>
    <col min="3" max="3" width="24.5546875" customWidth="1"/>
    <col min="4" max="4" width="1.33203125" style="36" bestFit="1" customWidth="1"/>
    <col min="5" max="5" width="5.109375" hidden="1" customWidth="1"/>
    <col min="6" max="6" width="24.5546875" customWidth="1"/>
    <col min="7" max="7" width="5" customWidth="1"/>
    <col min="8" max="8" width="1.33203125" bestFit="1" customWidth="1"/>
    <col min="9" max="10" width="5" customWidth="1"/>
    <col min="11" max="11" width="1.33203125" bestFit="1" customWidth="1"/>
    <col min="12" max="12" width="5" customWidth="1"/>
    <col min="13" max="13" width="6.77734375" customWidth="1"/>
    <col min="14" max="14" width="1.33203125" bestFit="1" customWidth="1"/>
    <col min="15" max="15" width="6.77734375" customWidth="1"/>
    <col min="16" max="16" width="4.77734375" style="36" bestFit="1" customWidth="1"/>
    <col min="257" max="257" width="5.77734375" bestFit="1" customWidth="1"/>
    <col min="258" max="258" width="0" hidden="1" customWidth="1"/>
    <col min="259" max="259" width="24.5546875" customWidth="1"/>
    <col min="260" max="260" width="1.33203125" bestFit="1" customWidth="1"/>
    <col min="261" max="261" width="0" hidden="1" customWidth="1"/>
    <col min="262" max="262" width="24.5546875" customWidth="1"/>
    <col min="263" max="263" width="5" customWidth="1"/>
    <col min="264" max="264" width="1.33203125" bestFit="1" customWidth="1"/>
    <col min="265" max="266" width="5" customWidth="1"/>
    <col min="267" max="267" width="1.33203125" bestFit="1" customWidth="1"/>
    <col min="268" max="268" width="5" customWidth="1"/>
    <col min="269" max="269" width="6.77734375" customWidth="1"/>
    <col min="270" max="270" width="1.33203125" bestFit="1" customWidth="1"/>
    <col min="271" max="271" width="6.77734375" customWidth="1"/>
    <col min="272" max="272" width="4.77734375" bestFit="1" customWidth="1"/>
    <col min="513" max="513" width="5.77734375" bestFit="1" customWidth="1"/>
    <col min="514" max="514" width="0" hidden="1" customWidth="1"/>
    <col min="515" max="515" width="24.5546875" customWidth="1"/>
    <col min="516" max="516" width="1.33203125" bestFit="1" customWidth="1"/>
    <col min="517" max="517" width="0" hidden="1" customWidth="1"/>
    <col min="518" max="518" width="24.5546875" customWidth="1"/>
    <col min="519" max="519" width="5" customWidth="1"/>
    <col min="520" max="520" width="1.33203125" bestFit="1" customWidth="1"/>
    <col min="521" max="522" width="5" customWidth="1"/>
    <col min="523" max="523" width="1.33203125" bestFit="1" customWidth="1"/>
    <col min="524" max="524" width="5" customWidth="1"/>
    <col min="525" max="525" width="6.77734375" customWidth="1"/>
    <col min="526" max="526" width="1.33203125" bestFit="1" customWidth="1"/>
    <col min="527" max="527" width="6.77734375" customWidth="1"/>
    <col min="528" max="528" width="4.77734375" bestFit="1" customWidth="1"/>
    <col min="769" max="769" width="5.77734375" bestFit="1" customWidth="1"/>
    <col min="770" max="770" width="0" hidden="1" customWidth="1"/>
    <col min="771" max="771" width="24.5546875" customWidth="1"/>
    <col min="772" max="772" width="1.33203125" bestFit="1" customWidth="1"/>
    <col min="773" max="773" width="0" hidden="1" customWidth="1"/>
    <col min="774" max="774" width="24.5546875" customWidth="1"/>
    <col min="775" max="775" width="5" customWidth="1"/>
    <col min="776" max="776" width="1.33203125" bestFit="1" customWidth="1"/>
    <col min="777" max="778" width="5" customWidth="1"/>
    <col min="779" max="779" width="1.33203125" bestFit="1" customWidth="1"/>
    <col min="780" max="780" width="5" customWidth="1"/>
    <col min="781" max="781" width="6.77734375" customWidth="1"/>
    <col min="782" max="782" width="1.33203125" bestFit="1" customWidth="1"/>
    <col min="783" max="783" width="6.77734375" customWidth="1"/>
    <col min="784" max="784" width="4.77734375" bestFit="1" customWidth="1"/>
    <col min="1025" max="1025" width="5.77734375" bestFit="1" customWidth="1"/>
    <col min="1026" max="1026" width="0" hidden="1" customWidth="1"/>
    <col min="1027" max="1027" width="24.5546875" customWidth="1"/>
    <col min="1028" max="1028" width="1.33203125" bestFit="1" customWidth="1"/>
    <col min="1029" max="1029" width="0" hidden="1" customWidth="1"/>
    <col min="1030" max="1030" width="24.5546875" customWidth="1"/>
    <col min="1031" max="1031" width="5" customWidth="1"/>
    <col min="1032" max="1032" width="1.33203125" bestFit="1" customWidth="1"/>
    <col min="1033" max="1034" width="5" customWidth="1"/>
    <col min="1035" max="1035" width="1.33203125" bestFit="1" customWidth="1"/>
    <col min="1036" max="1036" width="5" customWidth="1"/>
    <col min="1037" max="1037" width="6.77734375" customWidth="1"/>
    <col min="1038" max="1038" width="1.33203125" bestFit="1" customWidth="1"/>
    <col min="1039" max="1039" width="6.77734375" customWidth="1"/>
    <col min="1040" max="1040" width="4.77734375" bestFit="1" customWidth="1"/>
    <col min="1281" max="1281" width="5.77734375" bestFit="1" customWidth="1"/>
    <col min="1282" max="1282" width="0" hidden="1" customWidth="1"/>
    <col min="1283" max="1283" width="24.5546875" customWidth="1"/>
    <col min="1284" max="1284" width="1.33203125" bestFit="1" customWidth="1"/>
    <col min="1285" max="1285" width="0" hidden="1" customWidth="1"/>
    <col min="1286" max="1286" width="24.5546875" customWidth="1"/>
    <col min="1287" max="1287" width="5" customWidth="1"/>
    <col min="1288" max="1288" width="1.33203125" bestFit="1" customWidth="1"/>
    <col min="1289" max="1290" width="5" customWidth="1"/>
    <col min="1291" max="1291" width="1.33203125" bestFit="1" customWidth="1"/>
    <col min="1292" max="1292" width="5" customWidth="1"/>
    <col min="1293" max="1293" width="6.77734375" customWidth="1"/>
    <col min="1294" max="1294" width="1.33203125" bestFit="1" customWidth="1"/>
    <col min="1295" max="1295" width="6.77734375" customWidth="1"/>
    <col min="1296" max="1296" width="4.77734375" bestFit="1" customWidth="1"/>
    <col min="1537" max="1537" width="5.77734375" bestFit="1" customWidth="1"/>
    <col min="1538" max="1538" width="0" hidden="1" customWidth="1"/>
    <col min="1539" max="1539" width="24.5546875" customWidth="1"/>
    <col min="1540" max="1540" width="1.33203125" bestFit="1" customWidth="1"/>
    <col min="1541" max="1541" width="0" hidden="1" customWidth="1"/>
    <col min="1542" max="1542" width="24.5546875" customWidth="1"/>
    <col min="1543" max="1543" width="5" customWidth="1"/>
    <col min="1544" max="1544" width="1.33203125" bestFit="1" customWidth="1"/>
    <col min="1545" max="1546" width="5" customWidth="1"/>
    <col min="1547" max="1547" width="1.33203125" bestFit="1" customWidth="1"/>
    <col min="1548" max="1548" width="5" customWidth="1"/>
    <col min="1549" max="1549" width="6.77734375" customWidth="1"/>
    <col min="1550" max="1550" width="1.33203125" bestFit="1" customWidth="1"/>
    <col min="1551" max="1551" width="6.77734375" customWidth="1"/>
    <col min="1552" max="1552" width="4.77734375" bestFit="1" customWidth="1"/>
    <col min="1793" max="1793" width="5.77734375" bestFit="1" customWidth="1"/>
    <col min="1794" max="1794" width="0" hidden="1" customWidth="1"/>
    <col min="1795" max="1795" width="24.5546875" customWidth="1"/>
    <col min="1796" max="1796" width="1.33203125" bestFit="1" customWidth="1"/>
    <col min="1797" max="1797" width="0" hidden="1" customWidth="1"/>
    <col min="1798" max="1798" width="24.5546875" customWidth="1"/>
    <col min="1799" max="1799" width="5" customWidth="1"/>
    <col min="1800" max="1800" width="1.33203125" bestFit="1" customWidth="1"/>
    <col min="1801" max="1802" width="5" customWidth="1"/>
    <col min="1803" max="1803" width="1.33203125" bestFit="1" customWidth="1"/>
    <col min="1804" max="1804" width="5" customWidth="1"/>
    <col min="1805" max="1805" width="6.77734375" customWidth="1"/>
    <col min="1806" max="1806" width="1.33203125" bestFit="1" customWidth="1"/>
    <col min="1807" max="1807" width="6.77734375" customWidth="1"/>
    <col min="1808" max="1808" width="4.77734375" bestFit="1" customWidth="1"/>
    <col min="2049" max="2049" width="5.77734375" bestFit="1" customWidth="1"/>
    <col min="2050" max="2050" width="0" hidden="1" customWidth="1"/>
    <col min="2051" max="2051" width="24.5546875" customWidth="1"/>
    <col min="2052" max="2052" width="1.33203125" bestFit="1" customWidth="1"/>
    <col min="2053" max="2053" width="0" hidden="1" customWidth="1"/>
    <col min="2054" max="2054" width="24.5546875" customWidth="1"/>
    <col min="2055" max="2055" width="5" customWidth="1"/>
    <col min="2056" max="2056" width="1.33203125" bestFit="1" customWidth="1"/>
    <col min="2057" max="2058" width="5" customWidth="1"/>
    <col min="2059" max="2059" width="1.33203125" bestFit="1" customWidth="1"/>
    <col min="2060" max="2060" width="5" customWidth="1"/>
    <col min="2061" max="2061" width="6.77734375" customWidth="1"/>
    <col min="2062" max="2062" width="1.33203125" bestFit="1" customWidth="1"/>
    <col min="2063" max="2063" width="6.77734375" customWidth="1"/>
    <col min="2064" max="2064" width="4.77734375" bestFit="1" customWidth="1"/>
    <col min="2305" max="2305" width="5.77734375" bestFit="1" customWidth="1"/>
    <col min="2306" max="2306" width="0" hidden="1" customWidth="1"/>
    <col min="2307" max="2307" width="24.5546875" customWidth="1"/>
    <col min="2308" max="2308" width="1.33203125" bestFit="1" customWidth="1"/>
    <col min="2309" max="2309" width="0" hidden="1" customWidth="1"/>
    <col min="2310" max="2310" width="24.5546875" customWidth="1"/>
    <col min="2311" max="2311" width="5" customWidth="1"/>
    <col min="2312" max="2312" width="1.33203125" bestFit="1" customWidth="1"/>
    <col min="2313" max="2314" width="5" customWidth="1"/>
    <col min="2315" max="2315" width="1.33203125" bestFit="1" customWidth="1"/>
    <col min="2316" max="2316" width="5" customWidth="1"/>
    <col min="2317" max="2317" width="6.77734375" customWidth="1"/>
    <col min="2318" max="2318" width="1.33203125" bestFit="1" customWidth="1"/>
    <col min="2319" max="2319" width="6.77734375" customWidth="1"/>
    <col min="2320" max="2320" width="4.77734375" bestFit="1" customWidth="1"/>
    <col min="2561" max="2561" width="5.77734375" bestFit="1" customWidth="1"/>
    <col min="2562" max="2562" width="0" hidden="1" customWidth="1"/>
    <col min="2563" max="2563" width="24.5546875" customWidth="1"/>
    <col min="2564" max="2564" width="1.33203125" bestFit="1" customWidth="1"/>
    <col min="2565" max="2565" width="0" hidden="1" customWidth="1"/>
    <col min="2566" max="2566" width="24.5546875" customWidth="1"/>
    <col min="2567" max="2567" width="5" customWidth="1"/>
    <col min="2568" max="2568" width="1.33203125" bestFit="1" customWidth="1"/>
    <col min="2569" max="2570" width="5" customWidth="1"/>
    <col min="2571" max="2571" width="1.33203125" bestFit="1" customWidth="1"/>
    <col min="2572" max="2572" width="5" customWidth="1"/>
    <col min="2573" max="2573" width="6.77734375" customWidth="1"/>
    <col min="2574" max="2574" width="1.33203125" bestFit="1" customWidth="1"/>
    <col min="2575" max="2575" width="6.77734375" customWidth="1"/>
    <col min="2576" max="2576" width="4.77734375" bestFit="1" customWidth="1"/>
    <col min="2817" max="2817" width="5.77734375" bestFit="1" customWidth="1"/>
    <col min="2818" max="2818" width="0" hidden="1" customWidth="1"/>
    <col min="2819" max="2819" width="24.5546875" customWidth="1"/>
    <col min="2820" max="2820" width="1.33203125" bestFit="1" customWidth="1"/>
    <col min="2821" max="2821" width="0" hidden="1" customWidth="1"/>
    <col min="2822" max="2822" width="24.5546875" customWidth="1"/>
    <col min="2823" max="2823" width="5" customWidth="1"/>
    <col min="2824" max="2824" width="1.33203125" bestFit="1" customWidth="1"/>
    <col min="2825" max="2826" width="5" customWidth="1"/>
    <col min="2827" max="2827" width="1.33203125" bestFit="1" customWidth="1"/>
    <col min="2828" max="2828" width="5" customWidth="1"/>
    <col min="2829" max="2829" width="6.77734375" customWidth="1"/>
    <col min="2830" max="2830" width="1.33203125" bestFit="1" customWidth="1"/>
    <col min="2831" max="2831" width="6.77734375" customWidth="1"/>
    <col min="2832" max="2832" width="4.77734375" bestFit="1" customWidth="1"/>
    <col min="3073" max="3073" width="5.77734375" bestFit="1" customWidth="1"/>
    <col min="3074" max="3074" width="0" hidden="1" customWidth="1"/>
    <col min="3075" max="3075" width="24.5546875" customWidth="1"/>
    <col min="3076" max="3076" width="1.33203125" bestFit="1" customWidth="1"/>
    <col min="3077" max="3077" width="0" hidden="1" customWidth="1"/>
    <col min="3078" max="3078" width="24.5546875" customWidth="1"/>
    <col min="3079" max="3079" width="5" customWidth="1"/>
    <col min="3080" max="3080" width="1.33203125" bestFit="1" customWidth="1"/>
    <col min="3081" max="3082" width="5" customWidth="1"/>
    <col min="3083" max="3083" width="1.33203125" bestFit="1" customWidth="1"/>
    <col min="3084" max="3084" width="5" customWidth="1"/>
    <col min="3085" max="3085" width="6.77734375" customWidth="1"/>
    <col min="3086" max="3086" width="1.33203125" bestFit="1" customWidth="1"/>
    <col min="3087" max="3087" width="6.77734375" customWidth="1"/>
    <col min="3088" max="3088" width="4.77734375" bestFit="1" customWidth="1"/>
    <col min="3329" max="3329" width="5.77734375" bestFit="1" customWidth="1"/>
    <col min="3330" max="3330" width="0" hidden="1" customWidth="1"/>
    <col min="3331" max="3331" width="24.5546875" customWidth="1"/>
    <col min="3332" max="3332" width="1.33203125" bestFit="1" customWidth="1"/>
    <col min="3333" max="3333" width="0" hidden="1" customWidth="1"/>
    <col min="3334" max="3334" width="24.5546875" customWidth="1"/>
    <col min="3335" max="3335" width="5" customWidth="1"/>
    <col min="3336" max="3336" width="1.33203125" bestFit="1" customWidth="1"/>
    <col min="3337" max="3338" width="5" customWidth="1"/>
    <col min="3339" max="3339" width="1.33203125" bestFit="1" customWidth="1"/>
    <col min="3340" max="3340" width="5" customWidth="1"/>
    <col min="3341" max="3341" width="6.77734375" customWidth="1"/>
    <col min="3342" max="3342" width="1.33203125" bestFit="1" customWidth="1"/>
    <col min="3343" max="3343" width="6.77734375" customWidth="1"/>
    <col min="3344" max="3344" width="4.77734375" bestFit="1" customWidth="1"/>
    <col min="3585" max="3585" width="5.77734375" bestFit="1" customWidth="1"/>
    <col min="3586" max="3586" width="0" hidden="1" customWidth="1"/>
    <col min="3587" max="3587" width="24.5546875" customWidth="1"/>
    <col min="3588" max="3588" width="1.33203125" bestFit="1" customWidth="1"/>
    <col min="3589" max="3589" width="0" hidden="1" customWidth="1"/>
    <col min="3590" max="3590" width="24.5546875" customWidth="1"/>
    <col min="3591" max="3591" width="5" customWidth="1"/>
    <col min="3592" max="3592" width="1.33203125" bestFit="1" customWidth="1"/>
    <col min="3593" max="3594" width="5" customWidth="1"/>
    <col min="3595" max="3595" width="1.33203125" bestFit="1" customWidth="1"/>
    <col min="3596" max="3596" width="5" customWidth="1"/>
    <col min="3597" max="3597" width="6.77734375" customWidth="1"/>
    <col min="3598" max="3598" width="1.33203125" bestFit="1" customWidth="1"/>
    <col min="3599" max="3599" width="6.77734375" customWidth="1"/>
    <col min="3600" max="3600" width="4.77734375" bestFit="1" customWidth="1"/>
    <col min="3841" max="3841" width="5.77734375" bestFit="1" customWidth="1"/>
    <col min="3842" max="3842" width="0" hidden="1" customWidth="1"/>
    <col min="3843" max="3843" width="24.5546875" customWidth="1"/>
    <col min="3844" max="3844" width="1.33203125" bestFit="1" customWidth="1"/>
    <col min="3845" max="3845" width="0" hidden="1" customWidth="1"/>
    <col min="3846" max="3846" width="24.5546875" customWidth="1"/>
    <col min="3847" max="3847" width="5" customWidth="1"/>
    <col min="3848" max="3848" width="1.33203125" bestFit="1" customWidth="1"/>
    <col min="3849" max="3850" width="5" customWidth="1"/>
    <col min="3851" max="3851" width="1.33203125" bestFit="1" customWidth="1"/>
    <col min="3852" max="3852" width="5" customWidth="1"/>
    <col min="3853" max="3853" width="6.77734375" customWidth="1"/>
    <col min="3854" max="3854" width="1.33203125" bestFit="1" customWidth="1"/>
    <col min="3855" max="3855" width="6.77734375" customWidth="1"/>
    <col min="3856" max="3856" width="4.77734375" bestFit="1" customWidth="1"/>
    <col min="4097" max="4097" width="5.77734375" bestFit="1" customWidth="1"/>
    <col min="4098" max="4098" width="0" hidden="1" customWidth="1"/>
    <col min="4099" max="4099" width="24.5546875" customWidth="1"/>
    <col min="4100" max="4100" width="1.33203125" bestFit="1" customWidth="1"/>
    <col min="4101" max="4101" width="0" hidden="1" customWidth="1"/>
    <col min="4102" max="4102" width="24.5546875" customWidth="1"/>
    <col min="4103" max="4103" width="5" customWidth="1"/>
    <col min="4104" max="4104" width="1.33203125" bestFit="1" customWidth="1"/>
    <col min="4105" max="4106" width="5" customWidth="1"/>
    <col min="4107" max="4107" width="1.33203125" bestFit="1" customWidth="1"/>
    <col min="4108" max="4108" width="5" customWidth="1"/>
    <col min="4109" max="4109" width="6.77734375" customWidth="1"/>
    <col min="4110" max="4110" width="1.33203125" bestFit="1" customWidth="1"/>
    <col min="4111" max="4111" width="6.77734375" customWidth="1"/>
    <col min="4112" max="4112" width="4.77734375" bestFit="1" customWidth="1"/>
    <col min="4353" max="4353" width="5.77734375" bestFit="1" customWidth="1"/>
    <col min="4354" max="4354" width="0" hidden="1" customWidth="1"/>
    <col min="4355" max="4355" width="24.5546875" customWidth="1"/>
    <col min="4356" max="4356" width="1.33203125" bestFit="1" customWidth="1"/>
    <col min="4357" max="4357" width="0" hidden="1" customWidth="1"/>
    <col min="4358" max="4358" width="24.5546875" customWidth="1"/>
    <col min="4359" max="4359" width="5" customWidth="1"/>
    <col min="4360" max="4360" width="1.33203125" bestFit="1" customWidth="1"/>
    <col min="4361" max="4362" width="5" customWidth="1"/>
    <col min="4363" max="4363" width="1.33203125" bestFit="1" customWidth="1"/>
    <col min="4364" max="4364" width="5" customWidth="1"/>
    <col min="4365" max="4365" width="6.77734375" customWidth="1"/>
    <col min="4366" max="4366" width="1.33203125" bestFit="1" customWidth="1"/>
    <col min="4367" max="4367" width="6.77734375" customWidth="1"/>
    <col min="4368" max="4368" width="4.77734375" bestFit="1" customWidth="1"/>
    <col min="4609" max="4609" width="5.77734375" bestFit="1" customWidth="1"/>
    <col min="4610" max="4610" width="0" hidden="1" customWidth="1"/>
    <col min="4611" max="4611" width="24.5546875" customWidth="1"/>
    <col min="4612" max="4612" width="1.33203125" bestFit="1" customWidth="1"/>
    <col min="4613" max="4613" width="0" hidden="1" customWidth="1"/>
    <col min="4614" max="4614" width="24.5546875" customWidth="1"/>
    <col min="4615" max="4615" width="5" customWidth="1"/>
    <col min="4616" max="4616" width="1.33203125" bestFit="1" customWidth="1"/>
    <col min="4617" max="4618" width="5" customWidth="1"/>
    <col min="4619" max="4619" width="1.33203125" bestFit="1" customWidth="1"/>
    <col min="4620" max="4620" width="5" customWidth="1"/>
    <col min="4621" max="4621" width="6.77734375" customWidth="1"/>
    <col min="4622" max="4622" width="1.33203125" bestFit="1" customWidth="1"/>
    <col min="4623" max="4623" width="6.77734375" customWidth="1"/>
    <col min="4624" max="4624" width="4.77734375" bestFit="1" customWidth="1"/>
    <col min="4865" max="4865" width="5.77734375" bestFit="1" customWidth="1"/>
    <col min="4866" max="4866" width="0" hidden="1" customWidth="1"/>
    <col min="4867" max="4867" width="24.5546875" customWidth="1"/>
    <col min="4868" max="4868" width="1.33203125" bestFit="1" customWidth="1"/>
    <col min="4869" max="4869" width="0" hidden="1" customWidth="1"/>
    <col min="4870" max="4870" width="24.5546875" customWidth="1"/>
    <col min="4871" max="4871" width="5" customWidth="1"/>
    <col min="4872" max="4872" width="1.33203125" bestFit="1" customWidth="1"/>
    <col min="4873" max="4874" width="5" customWidth="1"/>
    <col min="4875" max="4875" width="1.33203125" bestFit="1" customWidth="1"/>
    <col min="4876" max="4876" width="5" customWidth="1"/>
    <col min="4877" max="4877" width="6.77734375" customWidth="1"/>
    <col min="4878" max="4878" width="1.33203125" bestFit="1" customWidth="1"/>
    <col min="4879" max="4879" width="6.77734375" customWidth="1"/>
    <col min="4880" max="4880" width="4.77734375" bestFit="1" customWidth="1"/>
    <col min="5121" max="5121" width="5.77734375" bestFit="1" customWidth="1"/>
    <col min="5122" max="5122" width="0" hidden="1" customWidth="1"/>
    <col min="5123" max="5123" width="24.5546875" customWidth="1"/>
    <col min="5124" max="5124" width="1.33203125" bestFit="1" customWidth="1"/>
    <col min="5125" max="5125" width="0" hidden="1" customWidth="1"/>
    <col min="5126" max="5126" width="24.5546875" customWidth="1"/>
    <col min="5127" max="5127" width="5" customWidth="1"/>
    <col min="5128" max="5128" width="1.33203125" bestFit="1" customWidth="1"/>
    <col min="5129" max="5130" width="5" customWidth="1"/>
    <col min="5131" max="5131" width="1.33203125" bestFit="1" customWidth="1"/>
    <col min="5132" max="5132" width="5" customWidth="1"/>
    <col min="5133" max="5133" width="6.77734375" customWidth="1"/>
    <col min="5134" max="5134" width="1.33203125" bestFit="1" customWidth="1"/>
    <col min="5135" max="5135" width="6.77734375" customWidth="1"/>
    <col min="5136" max="5136" width="4.77734375" bestFit="1" customWidth="1"/>
    <col min="5377" max="5377" width="5.77734375" bestFit="1" customWidth="1"/>
    <col min="5378" max="5378" width="0" hidden="1" customWidth="1"/>
    <col min="5379" max="5379" width="24.5546875" customWidth="1"/>
    <col min="5380" max="5380" width="1.33203125" bestFit="1" customWidth="1"/>
    <col min="5381" max="5381" width="0" hidden="1" customWidth="1"/>
    <col min="5382" max="5382" width="24.5546875" customWidth="1"/>
    <col min="5383" max="5383" width="5" customWidth="1"/>
    <col min="5384" max="5384" width="1.33203125" bestFit="1" customWidth="1"/>
    <col min="5385" max="5386" width="5" customWidth="1"/>
    <col min="5387" max="5387" width="1.33203125" bestFit="1" customWidth="1"/>
    <col min="5388" max="5388" width="5" customWidth="1"/>
    <col min="5389" max="5389" width="6.77734375" customWidth="1"/>
    <col min="5390" max="5390" width="1.33203125" bestFit="1" customWidth="1"/>
    <col min="5391" max="5391" width="6.77734375" customWidth="1"/>
    <col min="5392" max="5392" width="4.77734375" bestFit="1" customWidth="1"/>
    <col min="5633" max="5633" width="5.77734375" bestFit="1" customWidth="1"/>
    <col min="5634" max="5634" width="0" hidden="1" customWidth="1"/>
    <col min="5635" max="5635" width="24.5546875" customWidth="1"/>
    <col min="5636" max="5636" width="1.33203125" bestFit="1" customWidth="1"/>
    <col min="5637" max="5637" width="0" hidden="1" customWidth="1"/>
    <col min="5638" max="5638" width="24.5546875" customWidth="1"/>
    <col min="5639" max="5639" width="5" customWidth="1"/>
    <col min="5640" max="5640" width="1.33203125" bestFit="1" customWidth="1"/>
    <col min="5641" max="5642" width="5" customWidth="1"/>
    <col min="5643" max="5643" width="1.33203125" bestFit="1" customWidth="1"/>
    <col min="5644" max="5644" width="5" customWidth="1"/>
    <col min="5645" max="5645" width="6.77734375" customWidth="1"/>
    <col min="5646" max="5646" width="1.33203125" bestFit="1" customWidth="1"/>
    <col min="5647" max="5647" width="6.77734375" customWidth="1"/>
    <col min="5648" max="5648" width="4.77734375" bestFit="1" customWidth="1"/>
    <col min="5889" max="5889" width="5.77734375" bestFit="1" customWidth="1"/>
    <col min="5890" max="5890" width="0" hidden="1" customWidth="1"/>
    <col min="5891" max="5891" width="24.5546875" customWidth="1"/>
    <col min="5892" max="5892" width="1.33203125" bestFit="1" customWidth="1"/>
    <col min="5893" max="5893" width="0" hidden="1" customWidth="1"/>
    <col min="5894" max="5894" width="24.5546875" customWidth="1"/>
    <col min="5895" max="5895" width="5" customWidth="1"/>
    <col min="5896" max="5896" width="1.33203125" bestFit="1" customWidth="1"/>
    <col min="5897" max="5898" width="5" customWidth="1"/>
    <col min="5899" max="5899" width="1.33203125" bestFit="1" customWidth="1"/>
    <col min="5900" max="5900" width="5" customWidth="1"/>
    <col min="5901" max="5901" width="6.77734375" customWidth="1"/>
    <col min="5902" max="5902" width="1.33203125" bestFit="1" customWidth="1"/>
    <col min="5903" max="5903" width="6.77734375" customWidth="1"/>
    <col min="5904" max="5904" width="4.77734375" bestFit="1" customWidth="1"/>
    <col min="6145" max="6145" width="5.77734375" bestFit="1" customWidth="1"/>
    <col min="6146" max="6146" width="0" hidden="1" customWidth="1"/>
    <col min="6147" max="6147" width="24.5546875" customWidth="1"/>
    <col min="6148" max="6148" width="1.33203125" bestFit="1" customWidth="1"/>
    <col min="6149" max="6149" width="0" hidden="1" customWidth="1"/>
    <col min="6150" max="6150" width="24.5546875" customWidth="1"/>
    <col min="6151" max="6151" width="5" customWidth="1"/>
    <col min="6152" max="6152" width="1.33203125" bestFit="1" customWidth="1"/>
    <col min="6153" max="6154" width="5" customWidth="1"/>
    <col min="6155" max="6155" width="1.33203125" bestFit="1" customWidth="1"/>
    <col min="6156" max="6156" width="5" customWidth="1"/>
    <col min="6157" max="6157" width="6.77734375" customWidth="1"/>
    <col min="6158" max="6158" width="1.33203125" bestFit="1" customWidth="1"/>
    <col min="6159" max="6159" width="6.77734375" customWidth="1"/>
    <col min="6160" max="6160" width="4.77734375" bestFit="1" customWidth="1"/>
    <col min="6401" max="6401" width="5.77734375" bestFit="1" customWidth="1"/>
    <col min="6402" max="6402" width="0" hidden="1" customWidth="1"/>
    <col min="6403" max="6403" width="24.5546875" customWidth="1"/>
    <col min="6404" max="6404" width="1.33203125" bestFit="1" customWidth="1"/>
    <col min="6405" max="6405" width="0" hidden="1" customWidth="1"/>
    <col min="6406" max="6406" width="24.5546875" customWidth="1"/>
    <col min="6407" max="6407" width="5" customWidth="1"/>
    <col min="6408" max="6408" width="1.33203125" bestFit="1" customWidth="1"/>
    <col min="6409" max="6410" width="5" customWidth="1"/>
    <col min="6411" max="6411" width="1.33203125" bestFit="1" customWidth="1"/>
    <col min="6412" max="6412" width="5" customWidth="1"/>
    <col min="6413" max="6413" width="6.77734375" customWidth="1"/>
    <col min="6414" max="6414" width="1.33203125" bestFit="1" customWidth="1"/>
    <col min="6415" max="6415" width="6.77734375" customWidth="1"/>
    <col min="6416" max="6416" width="4.77734375" bestFit="1" customWidth="1"/>
    <col min="6657" max="6657" width="5.77734375" bestFit="1" customWidth="1"/>
    <col min="6658" max="6658" width="0" hidden="1" customWidth="1"/>
    <col min="6659" max="6659" width="24.5546875" customWidth="1"/>
    <col min="6660" max="6660" width="1.33203125" bestFit="1" customWidth="1"/>
    <col min="6661" max="6661" width="0" hidden="1" customWidth="1"/>
    <col min="6662" max="6662" width="24.5546875" customWidth="1"/>
    <col min="6663" max="6663" width="5" customWidth="1"/>
    <col min="6664" max="6664" width="1.33203125" bestFit="1" customWidth="1"/>
    <col min="6665" max="6666" width="5" customWidth="1"/>
    <col min="6667" max="6667" width="1.33203125" bestFit="1" customWidth="1"/>
    <col min="6668" max="6668" width="5" customWidth="1"/>
    <col min="6669" max="6669" width="6.77734375" customWidth="1"/>
    <col min="6670" max="6670" width="1.33203125" bestFit="1" customWidth="1"/>
    <col min="6671" max="6671" width="6.77734375" customWidth="1"/>
    <col min="6672" max="6672" width="4.77734375" bestFit="1" customWidth="1"/>
    <col min="6913" max="6913" width="5.77734375" bestFit="1" customWidth="1"/>
    <col min="6914" max="6914" width="0" hidden="1" customWidth="1"/>
    <col min="6915" max="6915" width="24.5546875" customWidth="1"/>
    <col min="6916" max="6916" width="1.33203125" bestFit="1" customWidth="1"/>
    <col min="6917" max="6917" width="0" hidden="1" customWidth="1"/>
    <col min="6918" max="6918" width="24.5546875" customWidth="1"/>
    <col min="6919" max="6919" width="5" customWidth="1"/>
    <col min="6920" max="6920" width="1.33203125" bestFit="1" customWidth="1"/>
    <col min="6921" max="6922" width="5" customWidth="1"/>
    <col min="6923" max="6923" width="1.33203125" bestFit="1" customWidth="1"/>
    <col min="6924" max="6924" width="5" customWidth="1"/>
    <col min="6925" max="6925" width="6.77734375" customWidth="1"/>
    <col min="6926" max="6926" width="1.33203125" bestFit="1" customWidth="1"/>
    <col min="6927" max="6927" width="6.77734375" customWidth="1"/>
    <col min="6928" max="6928" width="4.77734375" bestFit="1" customWidth="1"/>
    <col min="7169" max="7169" width="5.77734375" bestFit="1" customWidth="1"/>
    <col min="7170" max="7170" width="0" hidden="1" customWidth="1"/>
    <col min="7171" max="7171" width="24.5546875" customWidth="1"/>
    <col min="7172" max="7172" width="1.33203125" bestFit="1" customWidth="1"/>
    <col min="7173" max="7173" width="0" hidden="1" customWidth="1"/>
    <col min="7174" max="7174" width="24.5546875" customWidth="1"/>
    <col min="7175" max="7175" width="5" customWidth="1"/>
    <col min="7176" max="7176" width="1.33203125" bestFit="1" customWidth="1"/>
    <col min="7177" max="7178" width="5" customWidth="1"/>
    <col min="7179" max="7179" width="1.33203125" bestFit="1" customWidth="1"/>
    <col min="7180" max="7180" width="5" customWidth="1"/>
    <col min="7181" max="7181" width="6.77734375" customWidth="1"/>
    <col min="7182" max="7182" width="1.33203125" bestFit="1" customWidth="1"/>
    <col min="7183" max="7183" width="6.77734375" customWidth="1"/>
    <col min="7184" max="7184" width="4.77734375" bestFit="1" customWidth="1"/>
    <col min="7425" max="7425" width="5.77734375" bestFit="1" customWidth="1"/>
    <col min="7426" max="7426" width="0" hidden="1" customWidth="1"/>
    <col min="7427" max="7427" width="24.5546875" customWidth="1"/>
    <col min="7428" max="7428" width="1.33203125" bestFit="1" customWidth="1"/>
    <col min="7429" max="7429" width="0" hidden="1" customWidth="1"/>
    <col min="7430" max="7430" width="24.5546875" customWidth="1"/>
    <col min="7431" max="7431" width="5" customWidth="1"/>
    <col min="7432" max="7432" width="1.33203125" bestFit="1" customWidth="1"/>
    <col min="7433" max="7434" width="5" customWidth="1"/>
    <col min="7435" max="7435" width="1.33203125" bestFit="1" customWidth="1"/>
    <col min="7436" max="7436" width="5" customWidth="1"/>
    <col min="7437" max="7437" width="6.77734375" customWidth="1"/>
    <col min="7438" max="7438" width="1.33203125" bestFit="1" customWidth="1"/>
    <col min="7439" max="7439" width="6.77734375" customWidth="1"/>
    <col min="7440" max="7440" width="4.77734375" bestFit="1" customWidth="1"/>
    <col min="7681" max="7681" width="5.77734375" bestFit="1" customWidth="1"/>
    <col min="7682" max="7682" width="0" hidden="1" customWidth="1"/>
    <col min="7683" max="7683" width="24.5546875" customWidth="1"/>
    <col min="7684" max="7684" width="1.33203125" bestFit="1" customWidth="1"/>
    <col min="7685" max="7685" width="0" hidden="1" customWidth="1"/>
    <col min="7686" max="7686" width="24.5546875" customWidth="1"/>
    <col min="7687" max="7687" width="5" customWidth="1"/>
    <col min="7688" max="7688" width="1.33203125" bestFit="1" customWidth="1"/>
    <col min="7689" max="7690" width="5" customWidth="1"/>
    <col min="7691" max="7691" width="1.33203125" bestFit="1" customWidth="1"/>
    <col min="7692" max="7692" width="5" customWidth="1"/>
    <col min="7693" max="7693" width="6.77734375" customWidth="1"/>
    <col min="7694" max="7694" width="1.33203125" bestFit="1" customWidth="1"/>
    <col min="7695" max="7695" width="6.77734375" customWidth="1"/>
    <col min="7696" max="7696" width="4.77734375" bestFit="1" customWidth="1"/>
    <col min="7937" max="7937" width="5.77734375" bestFit="1" customWidth="1"/>
    <col min="7938" max="7938" width="0" hidden="1" customWidth="1"/>
    <col min="7939" max="7939" width="24.5546875" customWidth="1"/>
    <col min="7940" max="7940" width="1.33203125" bestFit="1" customWidth="1"/>
    <col min="7941" max="7941" width="0" hidden="1" customWidth="1"/>
    <col min="7942" max="7942" width="24.5546875" customWidth="1"/>
    <col min="7943" max="7943" width="5" customWidth="1"/>
    <col min="7944" max="7944" width="1.33203125" bestFit="1" customWidth="1"/>
    <col min="7945" max="7946" width="5" customWidth="1"/>
    <col min="7947" max="7947" width="1.33203125" bestFit="1" customWidth="1"/>
    <col min="7948" max="7948" width="5" customWidth="1"/>
    <col min="7949" max="7949" width="6.77734375" customWidth="1"/>
    <col min="7950" max="7950" width="1.33203125" bestFit="1" customWidth="1"/>
    <col min="7951" max="7951" width="6.77734375" customWidth="1"/>
    <col min="7952" max="7952" width="4.77734375" bestFit="1" customWidth="1"/>
    <col min="8193" max="8193" width="5.77734375" bestFit="1" customWidth="1"/>
    <col min="8194" max="8194" width="0" hidden="1" customWidth="1"/>
    <col min="8195" max="8195" width="24.5546875" customWidth="1"/>
    <col min="8196" max="8196" width="1.33203125" bestFit="1" customWidth="1"/>
    <col min="8197" max="8197" width="0" hidden="1" customWidth="1"/>
    <col min="8198" max="8198" width="24.5546875" customWidth="1"/>
    <col min="8199" max="8199" width="5" customWidth="1"/>
    <col min="8200" max="8200" width="1.33203125" bestFit="1" customWidth="1"/>
    <col min="8201" max="8202" width="5" customWidth="1"/>
    <col min="8203" max="8203" width="1.33203125" bestFit="1" customWidth="1"/>
    <col min="8204" max="8204" width="5" customWidth="1"/>
    <col min="8205" max="8205" width="6.77734375" customWidth="1"/>
    <col min="8206" max="8206" width="1.33203125" bestFit="1" customWidth="1"/>
    <col min="8207" max="8207" width="6.77734375" customWidth="1"/>
    <col min="8208" max="8208" width="4.77734375" bestFit="1" customWidth="1"/>
    <col min="8449" max="8449" width="5.77734375" bestFit="1" customWidth="1"/>
    <col min="8450" max="8450" width="0" hidden="1" customWidth="1"/>
    <col min="8451" max="8451" width="24.5546875" customWidth="1"/>
    <col min="8452" max="8452" width="1.33203125" bestFit="1" customWidth="1"/>
    <col min="8453" max="8453" width="0" hidden="1" customWidth="1"/>
    <col min="8454" max="8454" width="24.5546875" customWidth="1"/>
    <col min="8455" max="8455" width="5" customWidth="1"/>
    <col min="8456" max="8456" width="1.33203125" bestFit="1" customWidth="1"/>
    <col min="8457" max="8458" width="5" customWidth="1"/>
    <col min="8459" max="8459" width="1.33203125" bestFit="1" customWidth="1"/>
    <col min="8460" max="8460" width="5" customWidth="1"/>
    <col min="8461" max="8461" width="6.77734375" customWidth="1"/>
    <col min="8462" max="8462" width="1.33203125" bestFit="1" customWidth="1"/>
    <col min="8463" max="8463" width="6.77734375" customWidth="1"/>
    <col min="8464" max="8464" width="4.77734375" bestFit="1" customWidth="1"/>
    <col min="8705" max="8705" width="5.77734375" bestFit="1" customWidth="1"/>
    <col min="8706" max="8706" width="0" hidden="1" customWidth="1"/>
    <col min="8707" max="8707" width="24.5546875" customWidth="1"/>
    <col min="8708" max="8708" width="1.33203125" bestFit="1" customWidth="1"/>
    <col min="8709" max="8709" width="0" hidden="1" customWidth="1"/>
    <col min="8710" max="8710" width="24.5546875" customWidth="1"/>
    <col min="8711" max="8711" width="5" customWidth="1"/>
    <col min="8712" max="8712" width="1.33203125" bestFit="1" customWidth="1"/>
    <col min="8713" max="8714" width="5" customWidth="1"/>
    <col min="8715" max="8715" width="1.33203125" bestFit="1" customWidth="1"/>
    <col min="8716" max="8716" width="5" customWidth="1"/>
    <col min="8717" max="8717" width="6.77734375" customWidth="1"/>
    <col min="8718" max="8718" width="1.33203125" bestFit="1" customWidth="1"/>
    <col min="8719" max="8719" width="6.77734375" customWidth="1"/>
    <col min="8720" max="8720" width="4.77734375" bestFit="1" customWidth="1"/>
    <col min="8961" max="8961" width="5.77734375" bestFit="1" customWidth="1"/>
    <col min="8962" max="8962" width="0" hidden="1" customWidth="1"/>
    <col min="8963" max="8963" width="24.5546875" customWidth="1"/>
    <col min="8964" max="8964" width="1.33203125" bestFit="1" customWidth="1"/>
    <col min="8965" max="8965" width="0" hidden="1" customWidth="1"/>
    <col min="8966" max="8966" width="24.5546875" customWidth="1"/>
    <col min="8967" max="8967" width="5" customWidth="1"/>
    <col min="8968" max="8968" width="1.33203125" bestFit="1" customWidth="1"/>
    <col min="8969" max="8970" width="5" customWidth="1"/>
    <col min="8971" max="8971" width="1.33203125" bestFit="1" customWidth="1"/>
    <col min="8972" max="8972" width="5" customWidth="1"/>
    <col min="8973" max="8973" width="6.77734375" customWidth="1"/>
    <col min="8974" max="8974" width="1.33203125" bestFit="1" customWidth="1"/>
    <col min="8975" max="8975" width="6.77734375" customWidth="1"/>
    <col min="8976" max="8976" width="4.77734375" bestFit="1" customWidth="1"/>
    <col min="9217" max="9217" width="5.77734375" bestFit="1" customWidth="1"/>
    <col min="9218" max="9218" width="0" hidden="1" customWidth="1"/>
    <col min="9219" max="9219" width="24.5546875" customWidth="1"/>
    <col min="9220" max="9220" width="1.33203125" bestFit="1" customWidth="1"/>
    <col min="9221" max="9221" width="0" hidden="1" customWidth="1"/>
    <col min="9222" max="9222" width="24.5546875" customWidth="1"/>
    <col min="9223" max="9223" width="5" customWidth="1"/>
    <col min="9224" max="9224" width="1.33203125" bestFit="1" customWidth="1"/>
    <col min="9225" max="9226" width="5" customWidth="1"/>
    <col min="9227" max="9227" width="1.33203125" bestFit="1" customWidth="1"/>
    <col min="9228" max="9228" width="5" customWidth="1"/>
    <col min="9229" max="9229" width="6.77734375" customWidth="1"/>
    <col min="9230" max="9230" width="1.33203125" bestFit="1" customWidth="1"/>
    <col min="9231" max="9231" width="6.77734375" customWidth="1"/>
    <col min="9232" max="9232" width="4.77734375" bestFit="1" customWidth="1"/>
    <col min="9473" max="9473" width="5.77734375" bestFit="1" customWidth="1"/>
    <col min="9474" max="9474" width="0" hidden="1" customWidth="1"/>
    <col min="9475" max="9475" width="24.5546875" customWidth="1"/>
    <col min="9476" max="9476" width="1.33203125" bestFit="1" customWidth="1"/>
    <col min="9477" max="9477" width="0" hidden="1" customWidth="1"/>
    <col min="9478" max="9478" width="24.5546875" customWidth="1"/>
    <col min="9479" max="9479" width="5" customWidth="1"/>
    <col min="9480" max="9480" width="1.33203125" bestFit="1" customWidth="1"/>
    <col min="9481" max="9482" width="5" customWidth="1"/>
    <col min="9483" max="9483" width="1.33203125" bestFit="1" customWidth="1"/>
    <col min="9484" max="9484" width="5" customWidth="1"/>
    <col min="9485" max="9485" width="6.77734375" customWidth="1"/>
    <col min="9486" max="9486" width="1.33203125" bestFit="1" customWidth="1"/>
    <col min="9487" max="9487" width="6.77734375" customWidth="1"/>
    <col min="9488" max="9488" width="4.77734375" bestFit="1" customWidth="1"/>
    <col min="9729" max="9729" width="5.77734375" bestFit="1" customWidth="1"/>
    <col min="9730" max="9730" width="0" hidden="1" customWidth="1"/>
    <col min="9731" max="9731" width="24.5546875" customWidth="1"/>
    <col min="9732" max="9732" width="1.33203125" bestFit="1" customWidth="1"/>
    <col min="9733" max="9733" width="0" hidden="1" customWidth="1"/>
    <col min="9734" max="9734" width="24.5546875" customWidth="1"/>
    <col min="9735" max="9735" width="5" customWidth="1"/>
    <col min="9736" max="9736" width="1.33203125" bestFit="1" customWidth="1"/>
    <col min="9737" max="9738" width="5" customWidth="1"/>
    <col min="9739" max="9739" width="1.33203125" bestFit="1" customWidth="1"/>
    <col min="9740" max="9740" width="5" customWidth="1"/>
    <col min="9741" max="9741" width="6.77734375" customWidth="1"/>
    <col min="9742" max="9742" width="1.33203125" bestFit="1" customWidth="1"/>
    <col min="9743" max="9743" width="6.77734375" customWidth="1"/>
    <col min="9744" max="9744" width="4.77734375" bestFit="1" customWidth="1"/>
    <col min="9985" max="9985" width="5.77734375" bestFit="1" customWidth="1"/>
    <col min="9986" max="9986" width="0" hidden="1" customWidth="1"/>
    <col min="9987" max="9987" width="24.5546875" customWidth="1"/>
    <col min="9988" max="9988" width="1.33203125" bestFit="1" customWidth="1"/>
    <col min="9989" max="9989" width="0" hidden="1" customWidth="1"/>
    <col min="9990" max="9990" width="24.5546875" customWidth="1"/>
    <col min="9991" max="9991" width="5" customWidth="1"/>
    <col min="9992" max="9992" width="1.33203125" bestFit="1" customWidth="1"/>
    <col min="9993" max="9994" width="5" customWidth="1"/>
    <col min="9995" max="9995" width="1.33203125" bestFit="1" customWidth="1"/>
    <col min="9996" max="9996" width="5" customWidth="1"/>
    <col min="9997" max="9997" width="6.77734375" customWidth="1"/>
    <col min="9998" max="9998" width="1.33203125" bestFit="1" customWidth="1"/>
    <col min="9999" max="9999" width="6.77734375" customWidth="1"/>
    <col min="10000" max="10000" width="4.77734375" bestFit="1" customWidth="1"/>
    <col min="10241" max="10241" width="5.77734375" bestFit="1" customWidth="1"/>
    <col min="10242" max="10242" width="0" hidden="1" customWidth="1"/>
    <col min="10243" max="10243" width="24.5546875" customWidth="1"/>
    <col min="10244" max="10244" width="1.33203125" bestFit="1" customWidth="1"/>
    <col min="10245" max="10245" width="0" hidden="1" customWidth="1"/>
    <col min="10246" max="10246" width="24.5546875" customWidth="1"/>
    <col min="10247" max="10247" width="5" customWidth="1"/>
    <col min="10248" max="10248" width="1.33203125" bestFit="1" customWidth="1"/>
    <col min="10249" max="10250" width="5" customWidth="1"/>
    <col min="10251" max="10251" width="1.33203125" bestFit="1" customWidth="1"/>
    <col min="10252" max="10252" width="5" customWidth="1"/>
    <col min="10253" max="10253" width="6.77734375" customWidth="1"/>
    <col min="10254" max="10254" width="1.33203125" bestFit="1" customWidth="1"/>
    <col min="10255" max="10255" width="6.77734375" customWidth="1"/>
    <col min="10256" max="10256" width="4.77734375" bestFit="1" customWidth="1"/>
    <col min="10497" max="10497" width="5.77734375" bestFit="1" customWidth="1"/>
    <col min="10498" max="10498" width="0" hidden="1" customWidth="1"/>
    <col min="10499" max="10499" width="24.5546875" customWidth="1"/>
    <col min="10500" max="10500" width="1.33203125" bestFit="1" customWidth="1"/>
    <col min="10501" max="10501" width="0" hidden="1" customWidth="1"/>
    <col min="10502" max="10502" width="24.5546875" customWidth="1"/>
    <col min="10503" max="10503" width="5" customWidth="1"/>
    <col min="10504" max="10504" width="1.33203125" bestFit="1" customWidth="1"/>
    <col min="10505" max="10506" width="5" customWidth="1"/>
    <col min="10507" max="10507" width="1.33203125" bestFit="1" customWidth="1"/>
    <col min="10508" max="10508" width="5" customWidth="1"/>
    <col min="10509" max="10509" width="6.77734375" customWidth="1"/>
    <col min="10510" max="10510" width="1.33203125" bestFit="1" customWidth="1"/>
    <col min="10511" max="10511" width="6.77734375" customWidth="1"/>
    <col min="10512" max="10512" width="4.77734375" bestFit="1" customWidth="1"/>
    <col min="10753" max="10753" width="5.77734375" bestFit="1" customWidth="1"/>
    <col min="10754" max="10754" width="0" hidden="1" customWidth="1"/>
    <col min="10755" max="10755" width="24.5546875" customWidth="1"/>
    <col min="10756" max="10756" width="1.33203125" bestFit="1" customWidth="1"/>
    <col min="10757" max="10757" width="0" hidden="1" customWidth="1"/>
    <col min="10758" max="10758" width="24.5546875" customWidth="1"/>
    <col min="10759" max="10759" width="5" customWidth="1"/>
    <col min="10760" max="10760" width="1.33203125" bestFit="1" customWidth="1"/>
    <col min="10761" max="10762" width="5" customWidth="1"/>
    <col min="10763" max="10763" width="1.33203125" bestFit="1" customWidth="1"/>
    <col min="10764" max="10764" width="5" customWidth="1"/>
    <col min="10765" max="10765" width="6.77734375" customWidth="1"/>
    <col min="10766" max="10766" width="1.33203125" bestFit="1" customWidth="1"/>
    <col min="10767" max="10767" width="6.77734375" customWidth="1"/>
    <col min="10768" max="10768" width="4.77734375" bestFit="1" customWidth="1"/>
    <col min="11009" max="11009" width="5.77734375" bestFit="1" customWidth="1"/>
    <col min="11010" max="11010" width="0" hidden="1" customWidth="1"/>
    <col min="11011" max="11011" width="24.5546875" customWidth="1"/>
    <col min="11012" max="11012" width="1.33203125" bestFit="1" customWidth="1"/>
    <col min="11013" max="11013" width="0" hidden="1" customWidth="1"/>
    <col min="11014" max="11014" width="24.5546875" customWidth="1"/>
    <col min="11015" max="11015" width="5" customWidth="1"/>
    <col min="11016" max="11016" width="1.33203125" bestFit="1" customWidth="1"/>
    <col min="11017" max="11018" width="5" customWidth="1"/>
    <col min="11019" max="11019" width="1.33203125" bestFit="1" customWidth="1"/>
    <col min="11020" max="11020" width="5" customWidth="1"/>
    <col min="11021" max="11021" width="6.77734375" customWidth="1"/>
    <col min="11022" max="11022" width="1.33203125" bestFit="1" customWidth="1"/>
    <col min="11023" max="11023" width="6.77734375" customWidth="1"/>
    <col min="11024" max="11024" width="4.77734375" bestFit="1" customWidth="1"/>
    <col min="11265" max="11265" width="5.77734375" bestFit="1" customWidth="1"/>
    <col min="11266" max="11266" width="0" hidden="1" customWidth="1"/>
    <col min="11267" max="11267" width="24.5546875" customWidth="1"/>
    <col min="11268" max="11268" width="1.33203125" bestFit="1" customWidth="1"/>
    <col min="11269" max="11269" width="0" hidden="1" customWidth="1"/>
    <col min="11270" max="11270" width="24.5546875" customWidth="1"/>
    <col min="11271" max="11271" width="5" customWidth="1"/>
    <col min="11272" max="11272" width="1.33203125" bestFit="1" customWidth="1"/>
    <col min="11273" max="11274" width="5" customWidth="1"/>
    <col min="11275" max="11275" width="1.33203125" bestFit="1" customWidth="1"/>
    <col min="11276" max="11276" width="5" customWidth="1"/>
    <col min="11277" max="11277" width="6.77734375" customWidth="1"/>
    <col min="11278" max="11278" width="1.33203125" bestFit="1" customWidth="1"/>
    <col min="11279" max="11279" width="6.77734375" customWidth="1"/>
    <col min="11280" max="11280" width="4.77734375" bestFit="1" customWidth="1"/>
    <col min="11521" max="11521" width="5.77734375" bestFit="1" customWidth="1"/>
    <col min="11522" max="11522" width="0" hidden="1" customWidth="1"/>
    <col min="11523" max="11523" width="24.5546875" customWidth="1"/>
    <col min="11524" max="11524" width="1.33203125" bestFit="1" customWidth="1"/>
    <col min="11525" max="11525" width="0" hidden="1" customWidth="1"/>
    <col min="11526" max="11526" width="24.5546875" customWidth="1"/>
    <col min="11527" max="11527" width="5" customWidth="1"/>
    <col min="11528" max="11528" width="1.33203125" bestFit="1" customWidth="1"/>
    <col min="11529" max="11530" width="5" customWidth="1"/>
    <col min="11531" max="11531" width="1.33203125" bestFit="1" customWidth="1"/>
    <col min="11532" max="11532" width="5" customWidth="1"/>
    <col min="11533" max="11533" width="6.77734375" customWidth="1"/>
    <col min="11534" max="11534" width="1.33203125" bestFit="1" customWidth="1"/>
    <col min="11535" max="11535" width="6.77734375" customWidth="1"/>
    <col min="11536" max="11536" width="4.77734375" bestFit="1" customWidth="1"/>
    <col min="11777" max="11777" width="5.77734375" bestFit="1" customWidth="1"/>
    <col min="11778" max="11778" width="0" hidden="1" customWidth="1"/>
    <col min="11779" max="11779" width="24.5546875" customWidth="1"/>
    <col min="11780" max="11780" width="1.33203125" bestFit="1" customWidth="1"/>
    <col min="11781" max="11781" width="0" hidden="1" customWidth="1"/>
    <col min="11782" max="11782" width="24.5546875" customWidth="1"/>
    <col min="11783" max="11783" width="5" customWidth="1"/>
    <col min="11784" max="11784" width="1.33203125" bestFit="1" customWidth="1"/>
    <col min="11785" max="11786" width="5" customWidth="1"/>
    <col min="11787" max="11787" width="1.33203125" bestFit="1" customWidth="1"/>
    <col min="11788" max="11788" width="5" customWidth="1"/>
    <col min="11789" max="11789" width="6.77734375" customWidth="1"/>
    <col min="11790" max="11790" width="1.33203125" bestFit="1" customWidth="1"/>
    <col min="11791" max="11791" width="6.77734375" customWidth="1"/>
    <col min="11792" max="11792" width="4.77734375" bestFit="1" customWidth="1"/>
    <col min="12033" max="12033" width="5.77734375" bestFit="1" customWidth="1"/>
    <col min="12034" max="12034" width="0" hidden="1" customWidth="1"/>
    <col min="12035" max="12035" width="24.5546875" customWidth="1"/>
    <col min="12036" max="12036" width="1.33203125" bestFit="1" customWidth="1"/>
    <col min="12037" max="12037" width="0" hidden="1" customWidth="1"/>
    <col min="12038" max="12038" width="24.5546875" customWidth="1"/>
    <col min="12039" max="12039" width="5" customWidth="1"/>
    <col min="12040" max="12040" width="1.33203125" bestFit="1" customWidth="1"/>
    <col min="12041" max="12042" width="5" customWidth="1"/>
    <col min="12043" max="12043" width="1.33203125" bestFit="1" customWidth="1"/>
    <col min="12044" max="12044" width="5" customWidth="1"/>
    <col min="12045" max="12045" width="6.77734375" customWidth="1"/>
    <col min="12046" max="12046" width="1.33203125" bestFit="1" customWidth="1"/>
    <col min="12047" max="12047" width="6.77734375" customWidth="1"/>
    <col min="12048" max="12048" width="4.77734375" bestFit="1" customWidth="1"/>
    <col min="12289" max="12289" width="5.77734375" bestFit="1" customWidth="1"/>
    <col min="12290" max="12290" width="0" hidden="1" customWidth="1"/>
    <col min="12291" max="12291" width="24.5546875" customWidth="1"/>
    <col min="12292" max="12292" width="1.33203125" bestFit="1" customWidth="1"/>
    <col min="12293" max="12293" width="0" hidden="1" customWidth="1"/>
    <col min="12294" max="12294" width="24.5546875" customWidth="1"/>
    <col min="12295" max="12295" width="5" customWidth="1"/>
    <col min="12296" max="12296" width="1.33203125" bestFit="1" customWidth="1"/>
    <col min="12297" max="12298" width="5" customWidth="1"/>
    <col min="12299" max="12299" width="1.33203125" bestFit="1" customWidth="1"/>
    <col min="12300" max="12300" width="5" customWidth="1"/>
    <col min="12301" max="12301" width="6.77734375" customWidth="1"/>
    <col min="12302" max="12302" width="1.33203125" bestFit="1" customWidth="1"/>
    <col min="12303" max="12303" width="6.77734375" customWidth="1"/>
    <col min="12304" max="12304" width="4.77734375" bestFit="1" customWidth="1"/>
    <col min="12545" max="12545" width="5.77734375" bestFit="1" customWidth="1"/>
    <col min="12546" max="12546" width="0" hidden="1" customWidth="1"/>
    <col min="12547" max="12547" width="24.5546875" customWidth="1"/>
    <col min="12548" max="12548" width="1.33203125" bestFit="1" customWidth="1"/>
    <col min="12549" max="12549" width="0" hidden="1" customWidth="1"/>
    <col min="12550" max="12550" width="24.5546875" customWidth="1"/>
    <col min="12551" max="12551" width="5" customWidth="1"/>
    <col min="12552" max="12552" width="1.33203125" bestFit="1" customWidth="1"/>
    <col min="12553" max="12554" width="5" customWidth="1"/>
    <col min="12555" max="12555" width="1.33203125" bestFit="1" customWidth="1"/>
    <col min="12556" max="12556" width="5" customWidth="1"/>
    <col min="12557" max="12557" width="6.77734375" customWidth="1"/>
    <col min="12558" max="12558" width="1.33203125" bestFit="1" customWidth="1"/>
    <col min="12559" max="12559" width="6.77734375" customWidth="1"/>
    <col min="12560" max="12560" width="4.77734375" bestFit="1" customWidth="1"/>
    <col min="12801" max="12801" width="5.77734375" bestFit="1" customWidth="1"/>
    <col min="12802" max="12802" width="0" hidden="1" customWidth="1"/>
    <col min="12803" max="12803" width="24.5546875" customWidth="1"/>
    <col min="12804" max="12804" width="1.33203125" bestFit="1" customWidth="1"/>
    <col min="12805" max="12805" width="0" hidden="1" customWidth="1"/>
    <col min="12806" max="12806" width="24.5546875" customWidth="1"/>
    <col min="12807" max="12807" width="5" customWidth="1"/>
    <col min="12808" max="12808" width="1.33203125" bestFit="1" customWidth="1"/>
    <col min="12809" max="12810" width="5" customWidth="1"/>
    <col min="12811" max="12811" width="1.33203125" bestFit="1" customWidth="1"/>
    <col min="12812" max="12812" width="5" customWidth="1"/>
    <col min="12813" max="12813" width="6.77734375" customWidth="1"/>
    <col min="12814" max="12814" width="1.33203125" bestFit="1" customWidth="1"/>
    <col min="12815" max="12815" width="6.77734375" customWidth="1"/>
    <col min="12816" max="12816" width="4.77734375" bestFit="1" customWidth="1"/>
    <col min="13057" max="13057" width="5.77734375" bestFit="1" customWidth="1"/>
    <col min="13058" max="13058" width="0" hidden="1" customWidth="1"/>
    <col min="13059" max="13059" width="24.5546875" customWidth="1"/>
    <col min="13060" max="13060" width="1.33203125" bestFit="1" customWidth="1"/>
    <col min="13061" max="13061" width="0" hidden="1" customWidth="1"/>
    <col min="13062" max="13062" width="24.5546875" customWidth="1"/>
    <col min="13063" max="13063" width="5" customWidth="1"/>
    <col min="13064" max="13064" width="1.33203125" bestFit="1" customWidth="1"/>
    <col min="13065" max="13066" width="5" customWidth="1"/>
    <col min="13067" max="13067" width="1.33203125" bestFit="1" customWidth="1"/>
    <col min="13068" max="13068" width="5" customWidth="1"/>
    <col min="13069" max="13069" width="6.77734375" customWidth="1"/>
    <col min="13070" max="13070" width="1.33203125" bestFit="1" customWidth="1"/>
    <col min="13071" max="13071" width="6.77734375" customWidth="1"/>
    <col min="13072" max="13072" width="4.77734375" bestFit="1" customWidth="1"/>
    <col min="13313" max="13313" width="5.77734375" bestFit="1" customWidth="1"/>
    <col min="13314" max="13314" width="0" hidden="1" customWidth="1"/>
    <col min="13315" max="13315" width="24.5546875" customWidth="1"/>
    <col min="13316" max="13316" width="1.33203125" bestFit="1" customWidth="1"/>
    <col min="13317" max="13317" width="0" hidden="1" customWidth="1"/>
    <col min="13318" max="13318" width="24.5546875" customWidth="1"/>
    <col min="13319" max="13319" width="5" customWidth="1"/>
    <col min="13320" max="13320" width="1.33203125" bestFit="1" customWidth="1"/>
    <col min="13321" max="13322" width="5" customWidth="1"/>
    <col min="13323" max="13323" width="1.33203125" bestFit="1" customWidth="1"/>
    <col min="13324" max="13324" width="5" customWidth="1"/>
    <col min="13325" max="13325" width="6.77734375" customWidth="1"/>
    <col min="13326" max="13326" width="1.33203125" bestFit="1" customWidth="1"/>
    <col min="13327" max="13327" width="6.77734375" customWidth="1"/>
    <col min="13328" max="13328" width="4.77734375" bestFit="1" customWidth="1"/>
    <col min="13569" max="13569" width="5.77734375" bestFit="1" customWidth="1"/>
    <col min="13570" max="13570" width="0" hidden="1" customWidth="1"/>
    <col min="13571" max="13571" width="24.5546875" customWidth="1"/>
    <col min="13572" max="13572" width="1.33203125" bestFit="1" customWidth="1"/>
    <col min="13573" max="13573" width="0" hidden="1" customWidth="1"/>
    <col min="13574" max="13574" width="24.5546875" customWidth="1"/>
    <col min="13575" max="13575" width="5" customWidth="1"/>
    <col min="13576" max="13576" width="1.33203125" bestFit="1" customWidth="1"/>
    <col min="13577" max="13578" width="5" customWidth="1"/>
    <col min="13579" max="13579" width="1.33203125" bestFit="1" customWidth="1"/>
    <col min="13580" max="13580" width="5" customWidth="1"/>
    <col min="13581" max="13581" width="6.77734375" customWidth="1"/>
    <col min="13582" max="13582" width="1.33203125" bestFit="1" customWidth="1"/>
    <col min="13583" max="13583" width="6.77734375" customWidth="1"/>
    <col min="13584" max="13584" width="4.77734375" bestFit="1" customWidth="1"/>
    <col min="13825" max="13825" width="5.77734375" bestFit="1" customWidth="1"/>
    <col min="13826" max="13826" width="0" hidden="1" customWidth="1"/>
    <col min="13827" max="13827" width="24.5546875" customWidth="1"/>
    <col min="13828" max="13828" width="1.33203125" bestFit="1" customWidth="1"/>
    <col min="13829" max="13829" width="0" hidden="1" customWidth="1"/>
    <col min="13830" max="13830" width="24.5546875" customWidth="1"/>
    <col min="13831" max="13831" width="5" customWidth="1"/>
    <col min="13832" max="13832" width="1.33203125" bestFit="1" customWidth="1"/>
    <col min="13833" max="13834" width="5" customWidth="1"/>
    <col min="13835" max="13835" width="1.33203125" bestFit="1" customWidth="1"/>
    <col min="13836" max="13836" width="5" customWidth="1"/>
    <col min="13837" max="13837" width="6.77734375" customWidth="1"/>
    <col min="13838" max="13838" width="1.33203125" bestFit="1" customWidth="1"/>
    <col min="13839" max="13839" width="6.77734375" customWidth="1"/>
    <col min="13840" max="13840" width="4.77734375" bestFit="1" customWidth="1"/>
    <col min="14081" max="14081" width="5.77734375" bestFit="1" customWidth="1"/>
    <col min="14082" max="14082" width="0" hidden="1" customWidth="1"/>
    <col min="14083" max="14083" width="24.5546875" customWidth="1"/>
    <col min="14084" max="14084" width="1.33203125" bestFit="1" customWidth="1"/>
    <col min="14085" max="14085" width="0" hidden="1" customWidth="1"/>
    <col min="14086" max="14086" width="24.5546875" customWidth="1"/>
    <col min="14087" max="14087" width="5" customWidth="1"/>
    <col min="14088" max="14088" width="1.33203125" bestFit="1" customWidth="1"/>
    <col min="14089" max="14090" width="5" customWidth="1"/>
    <col min="14091" max="14091" width="1.33203125" bestFit="1" customWidth="1"/>
    <col min="14092" max="14092" width="5" customWidth="1"/>
    <col min="14093" max="14093" width="6.77734375" customWidth="1"/>
    <col min="14094" max="14094" width="1.33203125" bestFit="1" customWidth="1"/>
    <col min="14095" max="14095" width="6.77734375" customWidth="1"/>
    <col min="14096" max="14096" width="4.77734375" bestFit="1" customWidth="1"/>
    <col min="14337" max="14337" width="5.77734375" bestFit="1" customWidth="1"/>
    <col min="14338" max="14338" width="0" hidden="1" customWidth="1"/>
    <col min="14339" max="14339" width="24.5546875" customWidth="1"/>
    <col min="14340" max="14340" width="1.33203125" bestFit="1" customWidth="1"/>
    <col min="14341" max="14341" width="0" hidden="1" customWidth="1"/>
    <col min="14342" max="14342" width="24.5546875" customWidth="1"/>
    <col min="14343" max="14343" width="5" customWidth="1"/>
    <col min="14344" max="14344" width="1.33203125" bestFit="1" customWidth="1"/>
    <col min="14345" max="14346" width="5" customWidth="1"/>
    <col min="14347" max="14347" width="1.33203125" bestFit="1" customWidth="1"/>
    <col min="14348" max="14348" width="5" customWidth="1"/>
    <col min="14349" max="14349" width="6.77734375" customWidth="1"/>
    <col min="14350" max="14350" width="1.33203125" bestFit="1" customWidth="1"/>
    <col min="14351" max="14351" width="6.77734375" customWidth="1"/>
    <col min="14352" max="14352" width="4.77734375" bestFit="1" customWidth="1"/>
    <col min="14593" max="14593" width="5.77734375" bestFit="1" customWidth="1"/>
    <col min="14594" max="14594" width="0" hidden="1" customWidth="1"/>
    <col min="14595" max="14595" width="24.5546875" customWidth="1"/>
    <col min="14596" max="14596" width="1.33203125" bestFit="1" customWidth="1"/>
    <col min="14597" max="14597" width="0" hidden="1" customWidth="1"/>
    <col min="14598" max="14598" width="24.5546875" customWidth="1"/>
    <col min="14599" max="14599" width="5" customWidth="1"/>
    <col min="14600" max="14600" width="1.33203125" bestFit="1" customWidth="1"/>
    <col min="14601" max="14602" width="5" customWidth="1"/>
    <col min="14603" max="14603" width="1.33203125" bestFit="1" customWidth="1"/>
    <col min="14604" max="14604" width="5" customWidth="1"/>
    <col min="14605" max="14605" width="6.77734375" customWidth="1"/>
    <col min="14606" max="14606" width="1.33203125" bestFit="1" customWidth="1"/>
    <col min="14607" max="14607" width="6.77734375" customWidth="1"/>
    <col min="14608" max="14608" width="4.77734375" bestFit="1" customWidth="1"/>
    <col min="14849" max="14849" width="5.77734375" bestFit="1" customWidth="1"/>
    <col min="14850" max="14850" width="0" hidden="1" customWidth="1"/>
    <col min="14851" max="14851" width="24.5546875" customWidth="1"/>
    <col min="14852" max="14852" width="1.33203125" bestFit="1" customWidth="1"/>
    <col min="14853" max="14853" width="0" hidden="1" customWidth="1"/>
    <col min="14854" max="14854" width="24.5546875" customWidth="1"/>
    <col min="14855" max="14855" width="5" customWidth="1"/>
    <col min="14856" max="14856" width="1.33203125" bestFit="1" customWidth="1"/>
    <col min="14857" max="14858" width="5" customWidth="1"/>
    <col min="14859" max="14859" width="1.33203125" bestFit="1" customWidth="1"/>
    <col min="14860" max="14860" width="5" customWidth="1"/>
    <col min="14861" max="14861" width="6.77734375" customWidth="1"/>
    <col min="14862" max="14862" width="1.33203125" bestFit="1" customWidth="1"/>
    <col min="14863" max="14863" width="6.77734375" customWidth="1"/>
    <col min="14864" max="14864" width="4.77734375" bestFit="1" customWidth="1"/>
    <col min="15105" max="15105" width="5.77734375" bestFit="1" customWidth="1"/>
    <col min="15106" max="15106" width="0" hidden="1" customWidth="1"/>
    <col min="15107" max="15107" width="24.5546875" customWidth="1"/>
    <col min="15108" max="15108" width="1.33203125" bestFit="1" customWidth="1"/>
    <col min="15109" max="15109" width="0" hidden="1" customWidth="1"/>
    <col min="15110" max="15110" width="24.5546875" customWidth="1"/>
    <col min="15111" max="15111" width="5" customWidth="1"/>
    <col min="15112" max="15112" width="1.33203125" bestFit="1" customWidth="1"/>
    <col min="15113" max="15114" width="5" customWidth="1"/>
    <col min="15115" max="15115" width="1.33203125" bestFit="1" customWidth="1"/>
    <col min="15116" max="15116" width="5" customWidth="1"/>
    <col min="15117" max="15117" width="6.77734375" customWidth="1"/>
    <col min="15118" max="15118" width="1.33203125" bestFit="1" customWidth="1"/>
    <col min="15119" max="15119" width="6.77734375" customWidth="1"/>
    <col min="15120" max="15120" width="4.77734375" bestFit="1" customWidth="1"/>
    <col min="15361" max="15361" width="5.77734375" bestFit="1" customWidth="1"/>
    <col min="15362" max="15362" width="0" hidden="1" customWidth="1"/>
    <col min="15363" max="15363" width="24.5546875" customWidth="1"/>
    <col min="15364" max="15364" width="1.33203125" bestFit="1" customWidth="1"/>
    <col min="15365" max="15365" width="0" hidden="1" customWidth="1"/>
    <col min="15366" max="15366" width="24.5546875" customWidth="1"/>
    <col min="15367" max="15367" width="5" customWidth="1"/>
    <col min="15368" max="15368" width="1.33203125" bestFit="1" customWidth="1"/>
    <col min="15369" max="15370" width="5" customWidth="1"/>
    <col min="15371" max="15371" width="1.33203125" bestFit="1" customWidth="1"/>
    <col min="15372" max="15372" width="5" customWidth="1"/>
    <col min="15373" max="15373" width="6.77734375" customWidth="1"/>
    <col min="15374" max="15374" width="1.33203125" bestFit="1" customWidth="1"/>
    <col min="15375" max="15375" width="6.77734375" customWidth="1"/>
    <col min="15376" max="15376" width="4.77734375" bestFit="1" customWidth="1"/>
    <col min="15617" max="15617" width="5.77734375" bestFit="1" customWidth="1"/>
    <col min="15618" max="15618" width="0" hidden="1" customWidth="1"/>
    <col min="15619" max="15619" width="24.5546875" customWidth="1"/>
    <col min="15620" max="15620" width="1.33203125" bestFit="1" customWidth="1"/>
    <col min="15621" max="15621" width="0" hidden="1" customWidth="1"/>
    <col min="15622" max="15622" width="24.5546875" customWidth="1"/>
    <col min="15623" max="15623" width="5" customWidth="1"/>
    <col min="15624" max="15624" width="1.33203125" bestFit="1" customWidth="1"/>
    <col min="15625" max="15626" width="5" customWidth="1"/>
    <col min="15627" max="15627" width="1.33203125" bestFit="1" customWidth="1"/>
    <col min="15628" max="15628" width="5" customWidth="1"/>
    <col min="15629" max="15629" width="6.77734375" customWidth="1"/>
    <col min="15630" max="15630" width="1.33203125" bestFit="1" customWidth="1"/>
    <col min="15631" max="15631" width="6.77734375" customWidth="1"/>
    <col min="15632" max="15632" width="4.77734375" bestFit="1" customWidth="1"/>
    <col min="15873" max="15873" width="5.77734375" bestFit="1" customWidth="1"/>
    <col min="15874" max="15874" width="0" hidden="1" customWidth="1"/>
    <col min="15875" max="15875" width="24.5546875" customWidth="1"/>
    <col min="15876" max="15876" width="1.33203125" bestFit="1" customWidth="1"/>
    <col min="15877" max="15877" width="0" hidden="1" customWidth="1"/>
    <col min="15878" max="15878" width="24.5546875" customWidth="1"/>
    <col min="15879" max="15879" width="5" customWidth="1"/>
    <col min="15880" max="15880" width="1.33203125" bestFit="1" customWidth="1"/>
    <col min="15881" max="15882" width="5" customWidth="1"/>
    <col min="15883" max="15883" width="1.33203125" bestFit="1" customWidth="1"/>
    <col min="15884" max="15884" width="5" customWidth="1"/>
    <col min="15885" max="15885" width="6.77734375" customWidth="1"/>
    <col min="15886" max="15886" width="1.33203125" bestFit="1" customWidth="1"/>
    <col min="15887" max="15887" width="6.77734375" customWidth="1"/>
    <col min="15888" max="15888" width="4.77734375" bestFit="1" customWidth="1"/>
    <col min="16129" max="16129" width="5.77734375" bestFit="1" customWidth="1"/>
    <col min="16130" max="16130" width="0" hidden="1" customWidth="1"/>
    <col min="16131" max="16131" width="24.5546875" customWidth="1"/>
    <col min="16132" max="16132" width="1.33203125" bestFit="1" customWidth="1"/>
    <col min="16133" max="16133" width="0" hidden="1" customWidth="1"/>
    <col min="16134" max="16134" width="24.5546875" customWidth="1"/>
    <col min="16135" max="16135" width="5" customWidth="1"/>
    <col min="16136" max="16136" width="1.33203125" bestFit="1" customWidth="1"/>
    <col min="16137" max="16138" width="5" customWidth="1"/>
    <col min="16139" max="16139" width="1.33203125" bestFit="1" customWidth="1"/>
    <col min="16140" max="16140" width="5" customWidth="1"/>
    <col min="16141" max="16141" width="6.77734375" customWidth="1"/>
    <col min="16142" max="16142" width="1.33203125" bestFit="1" customWidth="1"/>
    <col min="16143" max="16143" width="6.77734375" customWidth="1"/>
    <col min="16144" max="16144" width="4.77734375" bestFit="1" customWidth="1"/>
  </cols>
  <sheetData>
    <row r="1" spans="1:16" ht="24" customHeight="1" x14ac:dyDescent="0.35">
      <c r="A1" s="272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3" spans="1:16" s="5" customFormat="1" ht="30" customHeight="1" thickBot="1" x14ac:dyDescent="0.25">
      <c r="A3" s="45" t="s">
        <v>68</v>
      </c>
      <c r="B3" s="2"/>
      <c r="C3" s="1"/>
      <c r="D3" s="3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0</v>
      </c>
    </row>
    <row r="4" spans="1:16" s="13" customFormat="1" ht="24.95" customHeight="1" thickBot="1" x14ac:dyDescent="0.25">
      <c r="A4" s="6" t="s">
        <v>1</v>
      </c>
      <c r="B4" s="2"/>
      <c r="C4" s="7" t="s">
        <v>2</v>
      </c>
      <c r="D4" s="8"/>
      <c r="E4" s="2"/>
      <c r="F4" s="9" t="s">
        <v>2</v>
      </c>
      <c r="G4" s="10" t="s">
        <v>3</v>
      </c>
      <c r="H4" s="8"/>
      <c r="I4" s="11" t="s">
        <v>3</v>
      </c>
      <c r="J4" s="10" t="s">
        <v>4</v>
      </c>
      <c r="K4" s="8"/>
      <c r="L4" s="11" t="s">
        <v>4</v>
      </c>
      <c r="M4" s="10" t="s">
        <v>5</v>
      </c>
      <c r="N4" s="8"/>
      <c r="O4" s="11" t="s">
        <v>5</v>
      </c>
      <c r="P4" s="12" t="s">
        <v>6</v>
      </c>
    </row>
    <row r="5" spans="1:16" s="13" customFormat="1" ht="24.95" customHeight="1" thickBot="1" x14ac:dyDescent="0.25">
      <c r="A5" s="38" t="s">
        <v>7</v>
      </c>
      <c r="B5" s="39">
        <v>1</v>
      </c>
      <c r="C5" s="52" t="s">
        <v>53</v>
      </c>
      <c r="D5" s="41" t="s">
        <v>8</v>
      </c>
      <c r="E5" s="39">
        <v>17</v>
      </c>
      <c r="F5" s="43" t="s">
        <v>75</v>
      </c>
      <c r="G5" s="18"/>
      <c r="H5" s="17" t="s">
        <v>9</v>
      </c>
      <c r="I5" s="19"/>
      <c r="J5" s="18"/>
      <c r="K5" s="17" t="s">
        <v>9</v>
      </c>
      <c r="L5" s="19"/>
      <c r="M5" s="20"/>
      <c r="N5" s="17" t="s">
        <v>9</v>
      </c>
      <c r="O5" s="21"/>
      <c r="P5" s="22"/>
    </row>
    <row r="6" spans="1:16" s="13" customFormat="1" ht="24.95" customHeight="1" thickBot="1" x14ac:dyDescent="0.25">
      <c r="A6" s="42" t="s">
        <v>10</v>
      </c>
      <c r="B6" s="39">
        <v>2</v>
      </c>
      <c r="C6" s="52" t="s">
        <v>54</v>
      </c>
      <c r="D6" s="41" t="s">
        <v>8</v>
      </c>
      <c r="E6" s="39">
        <v>18</v>
      </c>
      <c r="F6" s="43" t="s">
        <v>55</v>
      </c>
      <c r="G6" s="18">
        <v>4</v>
      </c>
      <c r="H6" s="17" t="s">
        <v>9</v>
      </c>
      <c r="I6" s="19">
        <v>2</v>
      </c>
      <c r="J6" s="18">
        <v>10</v>
      </c>
      <c r="K6" s="17" t="s">
        <v>9</v>
      </c>
      <c r="L6" s="19">
        <v>6</v>
      </c>
      <c r="M6" s="20">
        <v>2053</v>
      </c>
      <c r="N6" s="17" t="s">
        <v>9</v>
      </c>
      <c r="O6" s="21">
        <v>2009</v>
      </c>
      <c r="P6" s="22"/>
    </row>
    <row r="7" spans="1:16" s="13" customFormat="1" ht="24.95" customHeight="1" thickBot="1" x14ac:dyDescent="0.25">
      <c r="A7" s="42" t="s">
        <v>12</v>
      </c>
      <c r="B7" s="39">
        <v>3</v>
      </c>
      <c r="C7" s="43" t="s">
        <v>56</v>
      </c>
      <c r="D7" s="41" t="s">
        <v>8</v>
      </c>
      <c r="E7" s="39">
        <v>19</v>
      </c>
      <c r="F7" s="52" t="s">
        <v>57</v>
      </c>
      <c r="G7" s="18">
        <v>1</v>
      </c>
      <c r="H7" s="17" t="s">
        <v>9</v>
      </c>
      <c r="I7" s="19">
        <v>5</v>
      </c>
      <c r="J7" s="18">
        <v>7</v>
      </c>
      <c r="K7" s="17" t="s">
        <v>9</v>
      </c>
      <c r="L7" s="19">
        <v>9</v>
      </c>
      <c r="M7" s="20">
        <v>2010</v>
      </c>
      <c r="N7" s="17" t="s">
        <v>9</v>
      </c>
      <c r="O7" s="21">
        <v>2067</v>
      </c>
      <c r="P7" s="22"/>
    </row>
    <row r="8" spans="1:16" s="13" customFormat="1" ht="24.95" customHeight="1" thickBot="1" x14ac:dyDescent="0.25">
      <c r="A8" s="38" t="s">
        <v>13</v>
      </c>
      <c r="B8" s="39">
        <v>4</v>
      </c>
      <c r="C8" s="52" t="s">
        <v>11</v>
      </c>
      <c r="D8" s="41" t="s">
        <v>8</v>
      </c>
      <c r="E8" s="39">
        <v>20</v>
      </c>
      <c r="F8" s="43" t="s">
        <v>48</v>
      </c>
      <c r="G8" s="18">
        <v>5</v>
      </c>
      <c r="H8" s="17" t="s">
        <v>9</v>
      </c>
      <c r="I8" s="19">
        <v>1</v>
      </c>
      <c r="J8" s="18">
        <v>10.5</v>
      </c>
      <c r="K8" s="17" t="s">
        <v>9</v>
      </c>
      <c r="L8" s="19">
        <v>5.5</v>
      </c>
      <c r="M8" s="20">
        <v>2085</v>
      </c>
      <c r="N8" s="17" t="s">
        <v>9</v>
      </c>
      <c r="O8" s="21">
        <v>2059</v>
      </c>
      <c r="P8" s="22"/>
    </row>
    <row r="9" spans="1:16" s="13" customFormat="1" ht="24" customHeight="1" thickBot="1" x14ac:dyDescent="0.25">
      <c r="A9" s="38" t="s">
        <v>15</v>
      </c>
      <c r="B9" s="39">
        <v>5</v>
      </c>
      <c r="C9" s="52" t="s">
        <v>63</v>
      </c>
      <c r="D9" s="41" t="s">
        <v>8</v>
      </c>
      <c r="E9" s="39">
        <v>21</v>
      </c>
      <c r="F9" s="51" t="s">
        <v>74</v>
      </c>
      <c r="G9" s="18">
        <v>6</v>
      </c>
      <c r="H9" s="17" t="s">
        <v>9</v>
      </c>
      <c r="I9" s="19">
        <v>0</v>
      </c>
      <c r="J9" s="18">
        <v>11</v>
      </c>
      <c r="K9" s="17" t="s">
        <v>9</v>
      </c>
      <c r="L9" s="19">
        <v>5</v>
      </c>
      <c r="M9" s="20">
        <v>2180</v>
      </c>
      <c r="N9" s="17" t="s">
        <v>9</v>
      </c>
      <c r="O9" s="21">
        <v>2012</v>
      </c>
      <c r="P9" s="22"/>
    </row>
    <row r="10" spans="1:16" s="13" customFormat="1" ht="24" customHeight="1" thickBot="1" x14ac:dyDescent="0.25">
      <c r="A10" s="38" t="s">
        <v>16</v>
      </c>
      <c r="B10" s="39">
        <v>6</v>
      </c>
      <c r="C10" s="43" t="s">
        <v>59</v>
      </c>
      <c r="D10" s="41" t="s">
        <v>8</v>
      </c>
      <c r="E10" s="39">
        <v>22</v>
      </c>
      <c r="F10" s="44" t="s">
        <v>29</v>
      </c>
      <c r="G10" s="18"/>
      <c r="H10" s="17" t="s">
        <v>9</v>
      </c>
      <c r="I10" s="19"/>
      <c r="J10" s="18"/>
      <c r="K10" s="17" t="s">
        <v>9</v>
      </c>
      <c r="L10" s="19"/>
      <c r="M10" s="20"/>
      <c r="N10" s="17" t="s">
        <v>9</v>
      </c>
      <c r="O10" s="21"/>
      <c r="P10" s="23"/>
    </row>
    <row r="11" spans="1:16" s="13" customFormat="1" ht="24" customHeight="1" thickBot="1" x14ac:dyDescent="0.25">
      <c r="A11" s="38" t="s">
        <v>17</v>
      </c>
      <c r="B11" s="39">
        <v>7</v>
      </c>
      <c r="C11" s="43" t="s">
        <v>60</v>
      </c>
      <c r="D11" s="41" t="s">
        <v>8</v>
      </c>
      <c r="E11" s="39">
        <v>23</v>
      </c>
      <c r="F11" s="44" t="s">
        <v>29</v>
      </c>
      <c r="G11" s="18"/>
      <c r="H11" s="17" t="s">
        <v>9</v>
      </c>
      <c r="I11" s="19"/>
      <c r="J11" s="18"/>
      <c r="K11" s="17" t="s">
        <v>9</v>
      </c>
      <c r="L11" s="19"/>
      <c r="M11" s="20"/>
      <c r="N11" s="17" t="s">
        <v>9</v>
      </c>
      <c r="O11" s="21"/>
      <c r="P11" s="22"/>
    </row>
    <row r="12" spans="1:16" s="13" customFormat="1" ht="24" customHeight="1" thickBot="1" x14ac:dyDescent="0.25">
      <c r="A12" s="38" t="s">
        <v>18</v>
      </c>
      <c r="B12" s="39">
        <v>8</v>
      </c>
      <c r="C12" s="40" t="s">
        <v>14</v>
      </c>
      <c r="D12" s="41" t="s">
        <v>8</v>
      </c>
      <c r="E12" s="39">
        <v>24</v>
      </c>
      <c r="F12" s="44" t="s">
        <v>29</v>
      </c>
      <c r="G12" s="18"/>
      <c r="H12" s="17" t="s">
        <v>9</v>
      </c>
      <c r="I12" s="19"/>
      <c r="J12" s="18"/>
      <c r="K12" s="17" t="s">
        <v>9</v>
      </c>
      <c r="L12" s="19"/>
      <c r="M12" s="20"/>
      <c r="N12" s="17" t="s">
        <v>9</v>
      </c>
      <c r="O12" s="21"/>
      <c r="P12" s="22"/>
    </row>
    <row r="13" spans="1:16" s="13" customFormat="1" ht="24" customHeight="1" thickBot="1" x14ac:dyDescent="0.25">
      <c r="A13" s="38" t="s">
        <v>19</v>
      </c>
      <c r="B13" s="39">
        <v>9</v>
      </c>
      <c r="C13" s="43" t="s">
        <v>61</v>
      </c>
      <c r="D13" s="41" t="s">
        <v>8</v>
      </c>
      <c r="E13" s="39">
        <v>25</v>
      </c>
      <c r="F13" s="44" t="s">
        <v>29</v>
      </c>
      <c r="G13" s="18"/>
      <c r="H13" s="17" t="s">
        <v>9</v>
      </c>
      <c r="I13" s="19"/>
      <c r="J13" s="18"/>
      <c r="K13" s="17" t="s">
        <v>9</v>
      </c>
      <c r="L13" s="19"/>
      <c r="M13" s="20"/>
      <c r="N13" s="17" t="s">
        <v>9</v>
      </c>
      <c r="O13" s="21"/>
      <c r="P13" s="22"/>
    </row>
    <row r="14" spans="1:16" s="13" customFormat="1" ht="24" customHeight="1" thickBot="1" x14ac:dyDescent="0.25">
      <c r="A14" s="38" t="s">
        <v>20</v>
      </c>
      <c r="B14" s="39">
        <v>10</v>
      </c>
      <c r="C14" s="43" t="s">
        <v>62</v>
      </c>
      <c r="D14" s="41" t="s">
        <v>8</v>
      </c>
      <c r="E14" s="39">
        <v>26</v>
      </c>
      <c r="F14" s="44" t="s">
        <v>29</v>
      </c>
      <c r="G14" s="18"/>
      <c r="H14" s="17" t="s">
        <v>9</v>
      </c>
      <c r="I14" s="19"/>
      <c r="J14" s="18"/>
      <c r="K14" s="17" t="s">
        <v>9</v>
      </c>
      <c r="L14" s="19"/>
      <c r="M14" s="20"/>
      <c r="N14" s="17" t="s">
        <v>9</v>
      </c>
      <c r="O14" s="21"/>
      <c r="P14" s="22"/>
    </row>
    <row r="15" spans="1:16" s="13" customFormat="1" ht="24" customHeight="1" thickBot="1" x14ac:dyDescent="0.25">
      <c r="A15" s="38" t="s">
        <v>21</v>
      </c>
      <c r="B15" s="39">
        <v>11</v>
      </c>
      <c r="C15" s="43" t="s">
        <v>58</v>
      </c>
      <c r="D15" s="41" t="s">
        <v>8</v>
      </c>
      <c r="E15" s="39">
        <v>27</v>
      </c>
      <c r="F15" s="44" t="s">
        <v>29</v>
      </c>
      <c r="G15" s="18"/>
      <c r="H15" s="17" t="s">
        <v>9</v>
      </c>
      <c r="I15" s="19"/>
      <c r="J15" s="18"/>
      <c r="K15" s="17" t="s">
        <v>9</v>
      </c>
      <c r="L15" s="19"/>
      <c r="M15" s="20"/>
      <c r="N15" s="17" t="s">
        <v>9</v>
      </c>
      <c r="O15" s="21"/>
      <c r="P15" s="22"/>
    </row>
    <row r="16" spans="1:16" s="13" customFormat="1" ht="24" customHeight="1" thickBot="1" x14ac:dyDescent="0.25">
      <c r="A16" s="38" t="s">
        <v>22</v>
      </c>
      <c r="B16" s="39">
        <v>12</v>
      </c>
      <c r="C16" s="43" t="s">
        <v>64</v>
      </c>
      <c r="D16" s="41" t="s">
        <v>8</v>
      </c>
      <c r="E16" s="39">
        <v>28</v>
      </c>
      <c r="F16" s="44" t="s">
        <v>29</v>
      </c>
      <c r="G16" s="18"/>
      <c r="H16" s="17" t="s">
        <v>9</v>
      </c>
      <c r="I16" s="19"/>
      <c r="J16" s="18"/>
      <c r="K16" s="17" t="s">
        <v>9</v>
      </c>
      <c r="L16" s="19"/>
      <c r="M16" s="20"/>
      <c r="N16" s="17" t="s">
        <v>9</v>
      </c>
      <c r="O16" s="21"/>
      <c r="P16" s="22"/>
    </row>
    <row r="17" spans="1:256" s="13" customFormat="1" ht="24" customHeight="1" thickBot="1" x14ac:dyDescent="0.25">
      <c r="A17" s="38" t="s">
        <v>23</v>
      </c>
      <c r="B17" s="39">
        <v>13</v>
      </c>
      <c r="C17" s="43" t="s">
        <v>65</v>
      </c>
      <c r="D17" s="41" t="s">
        <v>8</v>
      </c>
      <c r="E17" s="39">
        <v>29</v>
      </c>
      <c r="F17" s="44" t="s">
        <v>29</v>
      </c>
      <c r="G17" s="18"/>
      <c r="H17" s="17" t="s">
        <v>9</v>
      </c>
      <c r="I17" s="19"/>
      <c r="J17" s="18"/>
      <c r="K17" s="17" t="s">
        <v>9</v>
      </c>
      <c r="L17" s="19"/>
      <c r="M17" s="20"/>
      <c r="N17" s="17" t="s">
        <v>9</v>
      </c>
      <c r="O17" s="21"/>
      <c r="P17" s="22"/>
    </row>
    <row r="18" spans="1:256" s="13" customFormat="1" ht="24" customHeight="1" thickBot="1" x14ac:dyDescent="0.25">
      <c r="A18" s="42" t="s">
        <v>24</v>
      </c>
      <c r="B18" s="39">
        <v>14</v>
      </c>
      <c r="C18" s="43" t="s">
        <v>76</v>
      </c>
      <c r="D18" s="41" t="s">
        <v>8</v>
      </c>
      <c r="E18" s="39">
        <v>30</v>
      </c>
      <c r="F18" s="44" t="s">
        <v>29</v>
      </c>
      <c r="G18" s="18"/>
      <c r="H18" s="17" t="s">
        <v>9</v>
      </c>
      <c r="I18" s="19"/>
      <c r="J18" s="18"/>
      <c r="K18" s="17" t="s">
        <v>9</v>
      </c>
      <c r="L18" s="19"/>
      <c r="M18" s="20"/>
      <c r="N18" s="17" t="s">
        <v>9</v>
      </c>
      <c r="O18" s="21"/>
      <c r="P18" s="22"/>
    </row>
    <row r="19" spans="1:256" s="13" customFormat="1" ht="24" customHeight="1" thickBot="1" x14ac:dyDescent="0.25">
      <c r="A19" s="38" t="s">
        <v>25</v>
      </c>
      <c r="B19" s="39"/>
      <c r="C19" s="43" t="s">
        <v>66</v>
      </c>
      <c r="D19" s="41" t="s">
        <v>8</v>
      </c>
      <c r="E19" s="39"/>
      <c r="F19" s="44" t="s">
        <v>29</v>
      </c>
      <c r="G19" s="18"/>
      <c r="H19" s="17"/>
      <c r="I19" s="19"/>
      <c r="J19" s="18"/>
      <c r="K19" s="17"/>
      <c r="L19" s="19"/>
      <c r="M19" s="20"/>
      <c r="N19" s="17"/>
      <c r="O19" s="21"/>
      <c r="P19" s="22"/>
    </row>
    <row r="20" spans="1:256" s="13" customFormat="1" ht="24" customHeight="1" thickBot="1" x14ac:dyDescent="0.25">
      <c r="A20" s="42" t="s">
        <v>26</v>
      </c>
      <c r="B20" s="39"/>
      <c r="C20" s="43" t="s">
        <v>46</v>
      </c>
      <c r="D20" s="41" t="s">
        <v>8</v>
      </c>
      <c r="E20" s="39"/>
      <c r="F20" s="44" t="s">
        <v>29</v>
      </c>
      <c r="G20" s="18"/>
      <c r="H20" s="17"/>
      <c r="I20" s="19"/>
      <c r="J20" s="18"/>
      <c r="K20" s="17"/>
      <c r="L20" s="19"/>
      <c r="M20" s="20"/>
      <c r="N20" s="17"/>
      <c r="O20" s="21"/>
      <c r="P20" s="22"/>
    </row>
    <row r="21" spans="1:256" x14ac:dyDescent="0.2">
      <c r="A21" s="24"/>
      <c r="B21" s="2"/>
      <c r="C21" s="2"/>
      <c r="D21" s="15"/>
      <c r="E21" s="2"/>
      <c r="F21" s="2"/>
      <c r="H21" s="2"/>
      <c r="I21" s="2"/>
      <c r="J21" s="2"/>
      <c r="K21" s="2"/>
      <c r="L21" s="2"/>
      <c r="M21" s="2"/>
      <c r="N21" s="2"/>
      <c r="O21" s="2"/>
      <c r="P21" s="15"/>
    </row>
    <row r="22" spans="1:256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5" customFormat="1" ht="30" customHeight="1" thickBot="1" x14ac:dyDescent="0.25">
      <c r="A23" s="46" t="s">
        <v>69</v>
      </c>
      <c r="B23" s="2"/>
      <c r="C23" s="1"/>
      <c r="D23" s="3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4" t="s">
        <v>0</v>
      </c>
    </row>
    <row r="24" spans="1:256" s="13" customFormat="1" ht="24.95" customHeight="1" thickBot="1" x14ac:dyDescent="0.25">
      <c r="A24" s="6" t="s">
        <v>1</v>
      </c>
      <c r="B24" s="25"/>
      <c r="C24" s="7" t="s">
        <v>2</v>
      </c>
      <c r="D24" s="8"/>
      <c r="E24" s="15"/>
      <c r="F24" s="9" t="s">
        <v>2</v>
      </c>
      <c r="G24" s="10" t="s">
        <v>3</v>
      </c>
      <c r="H24" s="8"/>
      <c r="I24" s="11" t="s">
        <v>3</v>
      </c>
      <c r="J24" s="10" t="s">
        <v>4</v>
      </c>
      <c r="K24" s="8"/>
      <c r="L24" s="11" t="s">
        <v>4</v>
      </c>
      <c r="M24" s="10" t="s">
        <v>5</v>
      </c>
      <c r="N24" s="8"/>
      <c r="O24" s="11" t="s">
        <v>5</v>
      </c>
      <c r="P24" s="12" t="s">
        <v>6</v>
      </c>
    </row>
    <row r="25" spans="1:256" s="13" customFormat="1" ht="24.95" customHeight="1" thickBot="1" x14ac:dyDescent="0.25">
      <c r="A25" s="42" t="s">
        <v>27</v>
      </c>
      <c r="B25" s="15">
        <v>33</v>
      </c>
      <c r="C25" s="16" t="s">
        <v>61</v>
      </c>
      <c r="D25" s="17" t="s">
        <v>8</v>
      </c>
      <c r="E25" s="15"/>
      <c r="F25" s="54" t="s">
        <v>63</v>
      </c>
      <c r="G25" s="18">
        <v>2</v>
      </c>
      <c r="H25" s="17" t="s">
        <v>9</v>
      </c>
      <c r="I25" s="19">
        <v>4</v>
      </c>
      <c r="J25" s="18">
        <v>7</v>
      </c>
      <c r="K25" s="17" t="s">
        <v>9</v>
      </c>
      <c r="L25" s="19">
        <v>9</v>
      </c>
      <c r="M25" s="20">
        <v>2067</v>
      </c>
      <c r="N25" s="17" t="s">
        <v>9</v>
      </c>
      <c r="O25" s="21">
        <v>2100</v>
      </c>
      <c r="P25" s="22"/>
    </row>
    <row r="26" spans="1:256" s="13" customFormat="1" ht="24.95" customHeight="1" thickBot="1" x14ac:dyDescent="0.25">
      <c r="A26" s="14" t="s">
        <v>28</v>
      </c>
      <c r="B26" s="15">
        <v>34</v>
      </c>
      <c r="C26" s="54" t="s">
        <v>60</v>
      </c>
      <c r="D26" s="17" t="s">
        <v>8</v>
      </c>
      <c r="E26" s="15"/>
      <c r="F26" s="16" t="s">
        <v>58</v>
      </c>
      <c r="G26" s="18">
        <v>4</v>
      </c>
      <c r="H26" s="17" t="s">
        <v>9</v>
      </c>
      <c r="I26" s="19">
        <v>2</v>
      </c>
      <c r="J26" s="18">
        <v>9</v>
      </c>
      <c r="K26" s="17" t="s">
        <v>9</v>
      </c>
      <c r="L26" s="19">
        <v>7</v>
      </c>
      <c r="M26" s="20">
        <v>2243</v>
      </c>
      <c r="N26" s="17" t="s">
        <v>9</v>
      </c>
      <c r="O26" s="21">
        <v>2170</v>
      </c>
      <c r="P26" s="22"/>
    </row>
    <row r="27" spans="1:256" s="13" customFormat="1" ht="24.95" customHeight="1" thickBot="1" x14ac:dyDescent="0.25">
      <c r="A27" s="14" t="s">
        <v>30</v>
      </c>
      <c r="B27" s="15">
        <v>35</v>
      </c>
      <c r="C27" s="16" t="s">
        <v>54</v>
      </c>
      <c r="D27" s="17" t="s">
        <v>8</v>
      </c>
      <c r="E27" s="15"/>
      <c r="F27" s="54" t="s">
        <v>53</v>
      </c>
      <c r="G27" s="18">
        <v>3</v>
      </c>
      <c r="H27" s="17" t="s">
        <v>9</v>
      </c>
      <c r="I27" s="19">
        <v>3</v>
      </c>
      <c r="J27" s="18">
        <v>7.5</v>
      </c>
      <c r="K27" s="17" t="s">
        <v>9</v>
      </c>
      <c r="L27" s="19">
        <v>8.5</v>
      </c>
      <c r="M27" s="20">
        <v>1955</v>
      </c>
      <c r="N27" s="17" t="s">
        <v>9</v>
      </c>
      <c r="O27" s="21">
        <v>1953</v>
      </c>
      <c r="P27" s="22"/>
    </row>
    <row r="28" spans="1:256" s="13" customFormat="1" ht="24.95" customHeight="1" thickBot="1" x14ac:dyDescent="0.25">
      <c r="A28" s="14" t="s">
        <v>31</v>
      </c>
      <c r="B28" s="15">
        <v>36</v>
      </c>
      <c r="C28" s="53" t="s">
        <v>59</v>
      </c>
      <c r="D28" s="17" t="s">
        <v>8</v>
      </c>
      <c r="E28" s="15"/>
      <c r="F28" s="37" t="s">
        <v>14</v>
      </c>
      <c r="G28" s="18">
        <v>5</v>
      </c>
      <c r="H28" s="17" t="s">
        <v>9</v>
      </c>
      <c r="I28" s="19">
        <v>1</v>
      </c>
      <c r="J28" s="18">
        <v>7.5</v>
      </c>
      <c r="K28" s="17" t="s">
        <v>9</v>
      </c>
      <c r="L28" s="19">
        <v>8.5</v>
      </c>
      <c r="M28" s="20">
        <v>2244</v>
      </c>
      <c r="N28" s="17" t="s">
        <v>9</v>
      </c>
      <c r="O28" s="21">
        <v>2208</v>
      </c>
      <c r="P28" s="22"/>
    </row>
    <row r="29" spans="1:256" s="13" customFormat="1" ht="24.95" customHeight="1" thickBot="1" x14ac:dyDescent="0.25">
      <c r="A29" s="14" t="s">
        <v>32</v>
      </c>
      <c r="B29" s="15">
        <v>37</v>
      </c>
      <c r="C29" s="43" t="s">
        <v>66</v>
      </c>
      <c r="D29" s="17" t="s">
        <v>8</v>
      </c>
      <c r="E29" s="15"/>
      <c r="F29" s="55" t="s">
        <v>64</v>
      </c>
      <c r="G29" s="18">
        <v>1</v>
      </c>
      <c r="H29" s="17" t="s">
        <v>9</v>
      </c>
      <c r="I29" s="19">
        <v>5</v>
      </c>
      <c r="J29" s="18">
        <v>6</v>
      </c>
      <c r="K29" s="17" t="s">
        <v>9</v>
      </c>
      <c r="L29" s="19">
        <v>10</v>
      </c>
      <c r="M29" s="20">
        <v>2035</v>
      </c>
      <c r="N29" s="17" t="s">
        <v>9</v>
      </c>
      <c r="O29" s="21">
        <v>2046</v>
      </c>
      <c r="P29" s="22"/>
    </row>
    <row r="30" spans="1:256" s="13" customFormat="1" ht="24.95" customHeight="1" thickBot="1" x14ac:dyDescent="0.25">
      <c r="A30" s="14" t="s">
        <v>33</v>
      </c>
      <c r="B30" s="15">
        <v>38</v>
      </c>
      <c r="C30" s="54" t="s">
        <v>76</v>
      </c>
      <c r="D30" s="17" t="s">
        <v>8</v>
      </c>
      <c r="E30" s="15"/>
      <c r="F30" s="16" t="s">
        <v>57</v>
      </c>
      <c r="G30" s="18">
        <v>4</v>
      </c>
      <c r="H30" s="17" t="s">
        <v>9</v>
      </c>
      <c r="I30" s="19">
        <v>2</v>
      </c>
      <c r="J30" s="18">
        <v>10</v>
      </c>
      <c r="K30" s="17" t="s">
        <v>9</v>
      </c>
      <c r="L30" s="19">
        <v>6</v>
      </c>
      <c r="M30" s="20">
        <v>1974</v>
      </c>
      <c r="N30" s="17" t="s">
        <v>9</v>
      </c>
      <c r="O30" s="21">
        <v>1888</v>
      </c>
      <c r="P30" s="23"/>
    </row>
    <row r="31" spans="1:256" s="13" customFormat="1" ht="24.95" customHeight="1" thickBot="1" x14ac:dyDescent="0.25">
      <c r="A31" s="14" t="s">
        <v>34</v>
      </c>
      <c r="B31" s="15">
        <v>39</v>
      </c>
      <c r="C31" s="54" t="s">
        <v>11</v>
      </c>
      <c r="D31" s="17" t="s">
        <v>8</v>
      </c>
      <c r="E31" s="15"/>
      <c r="F31" s="16" t="s">
        <v>46</v>
      </c>
      <c r="G31" s="18">
        <v>6</v>
      </c>
      <c r="H31" s="17" t="s">
        <v>9</v>
      </c>
      <c r="I31" s="19">
        <v>0</v>
      </c>
      <c r="J31" s="18">
        <v>13</v>
      </c>
      <c r="K31" s="17" t="s">
        <v>9</v>
      </c>
      <c r="L31" s="19">
        <v>3</v>
      </c>
      <c r="M31" s="20">
        <v>2209</v>
      </c>
      <c r="N31" s="17" t="s">
        <v>9</v>
      </c>
      <c r="O31" s="21">
        <v>2049</v>
      </c>
      <c r="P31" s="22"/>
    </row>
    <row r="32" spans="1:256" s="13" customFormat="1" ht="24.95" customHeight="1" thickBot="1" x14ac:dyDescent="0.25">
      <c r="A32" s="14" t="s">
        <v>35</v>
      </c>
      <c r="B32" s="15">
        <v>40</v>
      </c>
      <c r="C32" s="54" t="s">
        <v>65</v>
      </c>
      <c r="D32" s="17" t="s">
        <v>8</v>
      </c>
      <c r="E32" s="15"/>
      <c r="F32" s="16" t="s">
        <v>62</v>
      </c>
      <c r="G32" s="18">
        <v>4</v>
      </c>
      <c r="H32" s="17" t="s">
        <v>9</v>
      </c>
      <c r="I32" s="19">
        <v>2</v>
      </c>
      <c r="J32" s="18">
        <v>8</v>
      </c>
      <c r="K32" s="17" t="s">
        <v>9</v>
      </c>
      <c r="L32" s="19">
        <v>8</v>
      </c>
      <c r="M32" s="20">
        <v>2122</v>
      </c>
      <c r="N32" s="17" t="s">
        <v>9</v>
      </c>
      <c r="O32" s="21">
        <v>2085</v>
      </c>
      <c r="P32" s="22"/>
    </row>
    <row r="33" spans="1:16" x14ac:dyDescent="0.2">
      <c r="A33" s="49"/>
      <c r="B33" s="2"/>
      <c r="C33" s="2"/>
      <c r="D33" s="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5"/>
    </row>
    <row r="34" spans="1:16" s="13" customFormat="1" ht="30" customHeight="1" thickBot="1" x14ac:dyDescent="0.25">
      <c r="A34" s="47" t="s">
        <v>70</v>
      </c>
      <c r="B34" s="2"/>
      <c r="C34" s="1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4" t="s">
        <v>0</v>
      </c>
    </row>
    <row r="35" spans="1:16" s="13" customFormat="1" ht="24.95" customHeight="1" thickBot="1" x14ac:dyDescent="0.25">
      <c r="A35" s="6" t="s">
        <v>1</v>
      </c>
      <c r="B35" s="2"/>
      <c r="C35" s="7" t="s">
        <v>2</v>
      </c>
      <c r="D35" s="8"/>
      <c r="E35" s="2"/>
      <c r="F35" s="9" t="s">
        <v>2</v>
      </c>
      <c r="G35" s="10" t="s">
        <v>3</v>
      </c>
      <c r="H35" s="8"/>
      <c r="I35" s="11" t="s">
        <v>3</v>
      </c>
      <c r="J35" s="10" t="s">
        <v>4</v>
      </c>
      <c r="K35" s="8"/>
      <c r="L35" s="11" t="s">
        <v>4</v>
      </c>
      <c r="M35" s="10" t="s">
        <v>5</v>
      </c>
      <c r="N35" s="8"/>
      <c r="O35" s="11" t="s">
        <v>5</v>
      </c>
      <c r="P35" s="12" t="s">
        <v>6</v>
      </c>
    </row>
    <row r="36" spans="1:16" s="13" customFormat="1" ht="24.95" customHeight="1" thickBot="1" x14ac:dyDescent="0.25">
      <c r="A36" s="14" t="s">
        <v>36</v>
      </c>
      <c r="B36" s="15">
        <v>49</v>
      </c>
      <c r="C36" s="53" t="s">
        <v>59</v>
      </c>
      <c r="D36" s="17"/>
      <c r="E36" s="15"/>
      <c r="F36" s="16" t="s">
        <v>60</v>
      </c>
      <c r="G36" s="18">
        <v>4</v>
      </c>
      <c r="H36" s="17" t="s">
        <v>9</v>
      </c>
      <c r="I36" s="19">
        <v>2</v>
      </c>
      <c r="J36" s="18">
        <v>9</v>
      </c>
      <c r="K36" s="17" t="s">
        <v>9</v>
      </c>
      <c r="L36" s="19">
        <v>7</v>
      </c>
      <c r="M36" s="20">
        <v>2174</v>
      </c>
      <c r="N36" s="17" t="s">
        <v>9</v>
      </c>
      <c r="O36" s="21">
        <v>2080</v>
      </c>
      <c r="P36" s="22"/>
    </row>
    <row r="37" spans="1:16" s="13" customFormat="1" ht="24.95" customHeight="1" thickBot="1" x14ac:dyDescent="0.25">
      <c r="A37" s="14" t="s">
        <v>37</v>
      </c>
      <c r="B37" s="15">
        <v>50</v>
      </c>
      <c r="C37" s="53" t="s">
        <v>76</v>
      </c>
      <c r="D37" s="17"/>
      <c r="E37" s="15"/>
      <c r="F37" s="16" t="s">
        <v>53</v>
      </c>
      <c r="G37" s="18">
        <v>4</v>
      </c>
      <c r="H37" s="17" t="s">
        <v>9</v>
      </c>
      <c r="I37" s="19">
        <v>2</v>
      </c>
      <c r="J37" s="18">
        <v>7.5</v>
      </c>
      <c r="K37" s="17" t="s">
        <v>9</v>
      </c>
      <c r="L37" s="19">
        <v>8.5</v>
      </c>
      <c r="M37" s="20">
        <v>1921</v>
      </c>
      <c r="N37" s="17" t="s">
        <v>9</v>
      </c>
      <c r="O37" s="21">
        <v>1916</v>
      </c>
      <c r="P37" s="22"/>
    </row>
    <row r="38" spans="1:16" s="13" customFormat="1" ht="24.95" customHeight="1" thickBot="1" x14ac:dyDescent="0.25">
      <c r="A38" s="14" t="s">
        <v>38</v>
      </c>
      <c r="B38" s="15">
        <v>51</v>
      </c>
      <c r="C38" s="55" t="s">
        <v>64</v>
      </c>
      <c r="D38" s="17"/>
      <c r="E38" s="15"/>
      <c r="F38" s="16" t="s">
        <v>65</v>
      </c>
      <c r="G38" s="18">
        <v>6</v>
      </c>
      <c r="H38" s="17" t="s">
        <v>9</v>
      </c>
      <c r="I38" s="19">
        <v>0</v>
      </c>
      <c r="J38" s="18">
        <v>8</v>
      </c>
      <c r="K38" s="17" t="s">
        <v>9</v>
      </c>
      <c r="L38" s="19">
        <v>8</v>
      </c>
      <c r="M38" s="20">
        <v>2037</v>
      </c>
      <c r="N38" s="17" t="s">
        <v>9</v>
      </c>
      <c r="O38" s="21">
        <v>2011</v>
      </c>
      <c r="P38" s="22"/>
    </row>
    <row r="39" spans="1:16" s="13" customFormat="1" ht="24.95" customHeight="1" thickBot="1" x14ac:dyDescent="0.25">
      <c r="A39" s="14" t="s">
        <v>39</v>
      </c>
      <c r="B39" s="15">
        <v>52</v>
      </c>
      <c r="C39" s="53" t="s">
        <v>63</v>
      </c>
      <c r="D39" s="17"/>
      <c r="E39" s="15"/>
      <c r="F39" s="16" t="s">
        <v>11</v>
      </c>
      <c r="G39" s="18">
        <v>4</v>
      </c>
      <c r="H39" s="17" t="s">
        <v>9</v>
      </c>
      <c r="I39" s="19">
        <v>2</v>
      </c>
      <c r="J39" s="18">
        <v>10</v>
      </c>
      <c r="K39" s="17" t="s">
        <v>9</v>
      </c>
      <c r="L39" s="19">
        <v>6</v>
      </c>
      <c r="M39" s="20">
        <v>2145</v>
      </c>
      <c r="N39" s="17" t="s">
        <v>9</v>
      </c>
      <c r="O39" s="21">
        <v>2107</v>
      </c>
      <c r="P39" s="22"/>
    </row>
    <row r="40" spans="1:16" x14ac:dyDescent="0.2">
      <c r="A40" s="2"/>
      <c r="B40" s="2"/>
      <c r="C40" s="2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5"/>
    </row>
    <row r="41" spans="1:16" s="13" customFormat="1" ht="30" customHeight="1" thickBot="1" x14ac:dyDescent="0.25">
      <c r="A41" s="48" t="s">
        <v>71</v>
      </c>
      <c r="B41" s="2"/>
      <c r="C41" s="1"/>
      <c r="D41" s="3"/>
      <c r="E41" s="2"/>
      <c r="F41" s="1"/>
      <c r="G41" s="26"/>
      <c r="H41" s="1"/>
      <c r="I41" s="1"/>
      <c r="J41" s="1"/>
      <c r="K41" s="1"/>
      <c r="L41" s="1"/>
      <c r="M41" s="1"/>
      <c r="N41" s="1"/>
      <c r="O41" s="1"/>
      <c r="P41" s="4"/>
    </row>
    <row r="42" spans="1:16" s="13" customFormat="1" ht="24.95" customHeight="1" thickBot="1" x14ac:dyDescent="0.25">
      <c r="A42" s="27" t="s">
        <v>1</v>
      </c>
      <c r="B42" s="2"/>
      <c r="C42" s="148" t="s">
        <v>2</v>
      </c>
      <c r="D42" s="149"/>
      <c r="E42" s="150"/>
      <c r="F42" s="151"/>
      <c r="G42" s="28" t="s">
        <v>4</v>
      </c>
      <c r="H42" s="29"/>
      <c r="I42" s="30"/>
      <c r="J42" s="28" t="s">
        <v>5</v>
      </c>
      <c r="K42" s="29"/>
      <c r="L42" s="30"/>
      <c r="M42" s="31" t="s">
        <v>6</v>
      </c>
    </row>
    <row r="43" spans="1:16" s="13" customFormat="1" ht="24.95" customHeight="1" thickBot="1" x14ac:dyDescent="0.25">
      <c r="A43" s="32" t="s">
        <v>40</v>
      </c>
      <c r="B43" s="15">
        <v>57</v>
      </c>
      <c r="C43" s="276" t="s">
        <v>63</v>
      </c>
      <c r="D43" s="277"/>
      <c r="E43" s="277"/>
      <c r="F43" s="278"/>
      <c r="G43" s="273">
        <v>68</v>
      </c>
      <c r="H43" s="274"/>
      <c r="I43" s="275"/>
      <c r="J43" s="276">
        <v>3224</v>
      </c>
      <c r="K43" s="277"/>
      <c r="L43" s="278"/>
      <c r="M43" s="33"/>
    </row>
    <row r="44" spans="1:16" s="13" customFormat="1" ht="24.95" customHeight="1" thickBot="1" x14ac:dyDescent="0.25">
      <c r="A44" s="34"/>
      <c r="B44" s="15">
        <v>58</v>
      </c>
      <c r="C44" s="285" t="s">
        <v>59</v>
      </c>
      <c r="D44" s="286"/>
      <c r="E44" s="286"/>
      <c r="F44" s="287"/>
      <c r="G44" s="273">
        <v>62.5</v>
      </c>
      <c r="H44" s="274"/>
      <c r="I44" s="275"/>
      <c r="J44" s="276">
        <v>3143</v>
      </c>
      <c r="K44" s="277"/>
      <c r="L44" s="278"/>
      <c r="M44" s="33"/>
    </row>
    <row r="45" spans="1:16" s="13" customFormat="1" ht="24.95" customHeight="1" thickBot="1" x14ac:dyDescent="0.25">
      <c r="A45" s="34"/>
      <c r="B45" s="15">
        <v>59</v>
      </c>
      <c r="C45" s="276" t="s">
        <v>64</v>
      </c>
      <c r="D45" s="277"/>
      <c r="E45" s="277"/>
      <c r="F45" s="278"/>
      <c r="G45" s="279">
        <v>62.5</v>
      </c>
      <c r="H45" s="280"/>
      <c r="I45" s="281"/>
      <c r="J45" s="282">
        <v>3116</v>
      </c>
      <c r="K45" s="283"/>
      <c r="L45" s="284"/>
      <c r="M45" s="33"/>
    </row>
    <row r="46" spans="1:16" s="13" customFormat="1" ht="24.95" customHeight="1" thickBot="1" x14ac:dyDescent="0.25">
      <c r="A46" s="35"/>
      <c r="B46" s="15">
        <v>60</v>
      </c>
      <c r="C46" s="276" t="s">
        <v>76</v>
      </c>
      <c r="D46" s="277"/>
      <c r="E46" s="277"/>
      <c r="F46" s="278"/>
      <c r="G46" s="273">
        <v>47</v>
      </c>
      <c r="H46" s="274"/>
      <c r="I46" s="275"/>
      <c r="J46" s="276">
        <v>3008</v>
      </c>
      <c r="K46" s="277"/>
      <c r="L46" s="278"/>
      <c r="M46" s="33"/>
    </row>
    <row r="47" spans="1:16" ht="13.9" customHeight="1" x14ac:dyDescent="0.2">
      <c r="A47" s="2"/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5"/>
    </row>
    <row r="48" spans="1:16" ht="13.9" customHeight="1" x14ac:dyDescent="0.2">
      <c r="A48" s="2" t="s">
        <v>41</v>
      </c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5"/>
    </row>
    <row r="50" spans="1:1" ht="20.25" x14ac:dyDescent="0.3">
      <c r="A50" s="50" t="s">
        <v>72</v>
      </c>
    </row>
    <row r="56" spans="1:1" ht="10.15" customHeight="1" x14ac:dyDescent="0.2"/>
    <row r="57" spans="1:1" ht="10.15" customHeight="1" x14ac:dyDescent="0.2"/>
    <row r="65" ht="10.15" customHeight="1" x14ac:dyDescent="0.2"/>
    <row r="66" ht="10.15" customHeight="1" x14ac:dyDescent="0.2"/>
  </sheetData>
  <mergeCells count="13">
    <mergeCell ref="G46:I46"/>
    <mergeCell ref="J46:L46"/>
    <mergeCell ref="G45:I45"/>
    <mergeCell ref="J45:L45"/>
    <mergeCell ref="C44:F44"/>
    <mergeCell ref="C46:F46"/>
    <mergeCell ref="C45:F45"/>
    <mergeCell ref="A1:P1"/>
    <mergeCell ref="G43:I43"/>
    <mergeCell ref="J43:L43"/>
    <mergeCell ref="G44:I44"/>
    <mergeCell ref="J44:L44"/>
    <mergeCell ref="C43:F4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8"/>
  <sheetViews>
    <sheetView workbookViewId="0">
      <selection activeCell="AG4" sqref="AG4"/>
    </sheetView>
  </sheetViews>
  <sheetFormatPr baseColWidth="10" defaultRowHeight="15" x14ac:dyDescent="0.2"/>
  <cols>
    <col min="1" max="1" width="6" style="152" customWidth="1"/>
    <col min="2" max="2" width="3.6640625" style="152" customWidth="1"/>
    <col min="3" max="3" width="2.44140625" style="152" customWidth="1"/>
    <col min="4" max="4" width="6.21875" style="152" customWidth="1"/>
    <col min="5" max="5" width="2.5546875" style="152" customWidth="1"/>
    <col min="6" max="8" width="4.109375" style="152" customWidth="1"/>
    <col min="9" max="9" width="5" style="152" customWidth="1"/>
    <col min="10" max="10" width="2.88671875" style="152" customWidth="1"/>
    <col min="11" max="11" width="0.77734375" style="152" customWidth="1"/>
    <col min="12" max="12" width="2.88671875" style="152" customWidth="1"/>
    <col min="13" max="13" width="6" style="152" customWidth="1"/>
    <col min="14" max="14" width="3.6640625" style="152" customWidth="1"/>
    <col min="15" max="15" width="2.44140625" style="152" customWidth="1"/>
    <col min="16" max="16" width="6.21875" style="152" customWidth="1"/>
    <col min="17" max="17" width="2.5546875" style="152" customWidth="1"/>
    <col min="18" max="20" width="4.109375" style="152" customWidth="1"/>
    <col min="21" max="21" width="5" style="152" customWidth="1"/>
    <col min="22" max="22" width="2.88671875" style="152" customWidth="1"/>
    <col min="23" max="23" width="0.77734375" style="152" customWidth="1"/>
    <col min="24" max="24" width="2.88671875" style="152" customWidth="1"/>
    <col min="25" max="25" width="6" style="152" customWidth="1"/>
    <col min="26" max="26" width="3.6640625" style="152" customWidth="1"/>
    <col min="27" max="27" width="2.44140625" style="152" customWidth="1"/>
    <col min="28" max="28" width="6.21875" style="152" customWidth="1"/>
    <col min="29" max="29" width="2.5546875" style="152" customWidth="1"/>
    <col min="30" max="32" width="4.109375" style="152" customWidth="1"/>
    <col min="33" max="33" width="5" style="152" customWidth="1"/>
    <col min="34" max="34" width="2.88671875" style="152" customWidth="1"/>
    <col min="35" max="35" width="0.77734375" style="152" customWidth="1"/>
    <col min="36" max="36" width="2.88671875" style="152" customWidth="1"/>
    <col min="37" max="37" width="6" style="152" customWidth="1"/>
    <col min="38" max="38" width="3.6640625" style="152" customWidth="1"/>
    <col min="39" max="39" width="2.44140625" style="152" customWidth="1"/>
    <col min="40" max="40" width="6.21875" style="152" customWidth="1"/>
    <col min="41" max="41" width="2.5546875" style="152" customWidth="1"/>
    <col min="42" max="44" width="4.109375" style="152" customWidth="1"/>
    <col min="45" max="45" width="5" style="152" customWidth="1"/>
    <col min="46" max="46" width="9.77734375" style="154" hidden="1" customWidth="1"/>
    <col min="47" max="50" width="3.6640625" style="155" hidden="1" customWidth="1"/>
    <col min="51" max="53" width="4" style="155" hidden="1" customWidth="1"/>
  </cols>
  <sheetData>
    <row r="1" spans="1:56" ht="25.5" x14ac:dyDescent="0.35">
      <c r="D1" s="153" t="s">
        <v>161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V1" s="308" t="s">
        <v>162</v>
      </c>
      <c r="W1" s="308"/>
      <c r="X1" s="308"/>
      <c r="Y1" s="308"/>
      <c r="Z1" s="308"/>
      <c r="AA1" s="308"/>
      <c r="AB1" s="308"/>
      <c r="AC1" s="308"/>
      <c r="AD1" s="308"/>
      <c r="AE1" s="308"/>
    </row>
    <row r="2" spans="1:56" x14ac:dyDescent="0.2">
      <c r="A2" s="156"/>
      <c r="B2" s="156"/>
      <c r="C2" s="156"/>
      <c r="D2" s="156"/>
      <c r="E2" s="157"/>
      <c r="F2" s="156"/>
      <c r="G2" s="156"/>
      <c r="H2" s="156"/>
      <c r="I2" s="158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9"/>
      <c r="W2" s="159"/>
      <c r="X2" s="159"/>
      <c r="Y2" s="160"/>
      <c r="Z2" s="160"/>
      <c r="AA2" s="160"/>
      <c r="AB2" s="161"/>
      <c r="AC2" s="161"/>
      <c r="AD2" s="162"/>
      <c r="AE2" s="159"/>
      <c r="AF2" s="159"/>
      <c r="AG2" s="159"/>
      <c r="AH2" s="159"/>
      <c r="AI2" s="159"/>
      <c r="AJ2" s="159"/>
      <c r="AK2" s="159"/>
      <c r="AL2" s="162"/>
      <c r="AM2" s="163"/>
      <c r="AN2" s="163"/>
      <c r="AO2" s="163"/>
      <c r="AP2" s="163"/>
      <c r="AQ2" s="163"/>
      <c r="AR2" s="163"/>
      <c r="AS2" s="163"/>
      <c r="BD2">
        <v>0.7055475115776062</v>
      </c>
    </row>
    <row r="3" spans="1:56" x14ac:dyDescent="0.2">
      <c r="A3" s="164" t="s">
        <v>163</v>
      </c>
      <c r="B3" s="164" t="s">
        <v>164</v>
      </c>
      <c r="C3" s="165"/>
      <c r="D3" s="166"/>
      <c r="E3" s="166"/>
      <c r="F3" s="167"/>
      <c r="G3" s="167"/>
      <c r="H3" s="168" t="s">
        <v>165</v>
      </c>
      <c r="I3" s="309">
        <v>43253</v>
      </c>
      <c r="J3" s="309"/>
      <c r="K3" s="309"/>
      <c r="L3" s="310"/>
      <c r="M3" s="311" t="s">
        <v>166</v>
      </c>
      <c r="N3" s="311"/>
      <c r="O3" s="312" t="s">
        <v>132</v>
      </c>
      <c r="P3" s="313"/>
      <c r="Q3" s="313"/>
      <c r="R3" s="313"/>
      <c r="S3" s="313"/>
      <c r="T3" s="313"/>
      <c r="U3" s="313"/>
      <c r="V3" s="313"/>
      <c r="W3" s="313"/>
      <c r="X3" s="313"/>
      <c r="Y3" s="167"/>
      <c r="Z3" s="166"/>
      <c r="AA3" s="169" t="s">
        <v>167</v>
      </c>
      <c r="AB3" s="314">
        <v>0.41666666666666669</v>
      </c>
      <c r="AC3" s="314"/>
      <c r="AD3" s="314"/>
      <c r="AE3" s="167"/>
      <c r="AF3" s="169" t="s">
        <v>168</v>
      </c>
      <c r="AG3" s="315">
        <v>0.69791666666666663</v>
      </c>
      <c r="AH3" s="315"/>
      <c r="AI3" s="315"/>
      <c r="AJ3" s="310"/>
      <c r="AK3" s="310"/>
      <c r="AL3" s="154"/>
      <c r="AM3" s="154"/>
      <c r="AN3" s="154"/>
      <c r="AO3" s="154"/>
      <c r="AP3" s="160"/>
      <c r="AQ3" s="170"/>
      <c r="AR3" s="171"/>
      <c r="AS3" s="171"/>
      <c r="BD3">
        <v>0.5334240198135376</v>
      </c>
    </row>
    <row r="4" spans="1:56" x14ac:dyDescent="0.2">
      <c r="A4" s="157"/>
      <c r="B4" s="156"/>
      <c r="C4" s="172"/>
      <c r="D4" s="156"/>
      <c r="E4" s="157"/>
      <c r="F4" s="157"/>
      <c r="G4" s="156"/>
      <c r="H4" s="156"/>
      <c r="I4" s="172"/>
      <c r="J4" s="156"/>
      <c r="K4" s="156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73"/>
      <c r="Z4" s="160"/>
      <c r="AA4" s="172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62"/>
      <c r="AM4" s="163"/>
      <c r="AN4" s="163"/>
      <c r="AO4" s="163"/>
      <c r="AP4" s="163"/>
      <c r="AQ4" s="163"/>
      <c r="AR4" s="163"/>
      <c r="AS4" s="163"/>
      <c r="BD4">
        <v>0.57951861619949341</v>
      </c>
    </row>
    <row r="5" spans="1:56" x14ac:dyDescent="0.2">
      <c r="A5" s="174"/>
      <c r="B5" s="167"/>
      <c r="C5" s="175" t="s">
        <v>169</v>
      </c>
      <c r="D5" s="307" t="s">
        <v>63</v>
      </c>
      <c r="E5" s="307"/>
      <c r="F5" s="307"/>
      <c r="G5" s="307"/>
      <c r="H5" s="307"/>
      <c r="I5" s="307"/>
      <c r="J5" s="176"/>
      <c r="K5" s="176"/>
      <c r="L5" s="176"/>
      <c r="M5" s="174"/>
      <c r="N5" s="177"/>
      <c r="O5" s="175" t="s">
        <v>170</v>
      </c>
      <c r="P5" s="307" t="s">
        <v>222</v>
      </c>
      <c r="Q5" s="307"/>
      <c r="R5" s="307"/>
      <c r="S5" s="307"/>
      <c r="T5" s="307"/>
      <c r="U5" s="307"/>
      <c r="V5" s="176"/>
      <c r="W5" s="176"/>
      <c r="X5" s="176"/>
      <c r="Y5" s="174"/>
      <c r="Z5" s="167"/>
      <c r="AA5" s="175" t="s">
        <v>171</v>
      </c>
      <c r="AB5" s="307" t="s">
        <v>223</v>
      </c>
      <c r="AC5" s="307"/>
      <c r="AD5" s="307"/>
      <c r="AE5" s="307"/>
      <c r="AF5" s="307"/>
      <c r="AG5" s="307"/>
      <c r="AH5" s="176"/>
      <c r="AI5" s="176"/>
      <c r="AJ5" s="176"/>
      <c r="AK5" s="174"/>
      <c r="AL5" s="177"/>
      <c r="AM5" s="175" t="s">
        <v>172</v>
      </c>
      <c r="AN5" s="307" t="s">
        <v>224</v>
      </c>
      <c r="AO5" s="307"/>
      <c r="AP5" s="307"/>
      <c r="AQ5" s="307"/>
      <c r="AR5" s="307"/>
      <c r="AS5" s="307"/>
      <c r="BD5">
        <v>0.28956246376037598</v>
      </c>
    </row>
    <row r="7" spans="1:56" x14ac:dyDescent="0.2">
      <c r="A7" s="178" t="s">
        <v>173</v>
      </c>
      <c r="B7" s="304" t="s">
        <v>174</v>
      </c>
      <c r="C7" s="305"/>
      <c r="D7" s="306"/>
      <c r="E7" s="179" t="s">
        <v>97</v>
      </c>
      <c r="F7" s="179" t="s">
        <v>175</v>
      </c>
      <c r="G7" s="179" t="s">
        <v>78</v>
      </c>
      <c r="H7" s="180" t="s">
        <v>176</v>
      </c>
      <c r="I7" s="181" t="s">
        <v>4</v>
      </c>
      <c r="J7" s="176"/>
      <c r="K7" s="176"/>
      <c r="L7" s="176"/>
      <c r="M7" s="178" t="s">
        <v>173</v>
      </c>
      <c r="N7" s="304" t="s">
        <v>174</v>
      </c>
      <c r="O7" s="305"/>
      <c r="P7" s="306"/>
      <c r="Q7" s="179" t="s">
        <v>97</v>
      </c>
      <c r="R7" s="179" t="s">
        <v>175</v>
      </c>
      <c r="S7" s="179" t="s">
        <v>78</v>
      </c>
      <c r="T7" s="180" t="s">
        <v>176</v>
      </c>
      <c r="U7" s="181" t="s">
        <v>4</v>
      </c>
      <c r="V7" s="176"/>
      <c r="W7" s="176"/>
      <c r="X7" s="176"/>
      <c r="Y7" s="178" t="s">
        <v>173</v>
      </c>
      <c r="Z7" s="304" t="s">
        <v>174</v>
      </c>
      <c r="AA7" s="305"/>
      <c r="AB7" s="306"/>
      <c r="AC7" s="179" t="s">
        <v>97</v>
      </c>
      <c r="AD7" s="179" t="s">
        <v>175</v>
      </c>
      <c r="AE7" s="179" t="s">
        <v>78</v>
      </c>
      <c r="AF7" s="180" t="s">
        <v>176</v>
      </c>
      <c r="AG7" s="181" t="s">
        <v>4</v>
      </c>
      <c r="AH7" s="176"/>
      <c r="AI7" s="176"/>
      <c r="AJ7" s="176"/>
      <c r="AK7" s="178" t="s">
        <v>173</v>
      </c>
      <c r="AL7" s="304" t="s">
        <v>174</v>
      </c>
      <c r="AM7" s="305"/>
      <c r="AN7" s="306"/>
      <c r="AO7" s="179" t="s">
        <v>97</v>
      </c>
      <c r="AP7" s="179" t="s">
        <v>175</v>
      </c>
      <c r="AQ7" s="179" t="s">
        <v>78</v>
      </c>
      <c r="AR7" s="180" t="s">
        <v>176</v>
      </c>
      <c r="AS7" s="181" t="s">
        <v>4</v>
      </c>
      <c r="AU7" s="155" t="s">
        <v>5</v>
      </c>
      <c r="AV7" s="155" t="s">
        <v>5</v>
      </c>
      <c r="AW7" s="155" t="s">
        <v>5</v>
      </c>
      <c r="AX7" s="155" t="s">
        <v>5</v>
      </c>
      <c r="AY7" s="155" t="s">
        <v>4</v>
      </c>
      <c r="AZ7" s="155" t="s">
        <v>4</v>
      </c>
      <c r="BA7" s="155" t="s">
        <v>4</v>
      </c>
    </row>
    <row r="8" spans="1:56" ht="15.75" x14ac:dyDescent="0.2">
      <c r="A8" s="182"/>
      <c r="B8" s="295" t="s">
        <v>177</v>
      </c>
      <c r="C8" s="296"/>
      <c r="D8" s="297"/>
      <c r="E8" s="183">
        <v>0</v>
      </c>
      <c r="F8" s="184">
        <f>IF(H8="","",H8-G8)</f>
        <v>66</v>
      </c>
      <c r="G8" s="183">
        <v>84</v>
      </c>
      <c r="H8" s="185">
        <v>150</v>
      </c>
      <c r="I8" s="186">
        <f>IF(AY8="","",AY8)</f>
        <v>4</v>
      </c>
      <c r="J8" s="187"/>
      <c r="K8" s="187"/>
      <c r="L8" s="188"/>
      <c r="M8" s="182"/>
      <c r="N8" s="295" t="s">
        <v>178</v>
      </c>
      <c r="O8" s="296"/>
      <c r="P8" s="297"/>
      <c r="Q8" s="183">
        <v>2</v>
      </c>
      <c r="R8" s="184">
        <f>IF(T8="","",T8-S8)</f>
        <v>45</v>
      </c>
      <c r="S8" s="183">
        <v>86</v>
      </c>
      <c r="T8" s="185">
        <v>131</v>
      </c>
      <c r="U8" s="186">
        <f>IF(AZ8="","",AZ8)</f>
        <v>3</v>
      </c>
      <c r="V8" s="187"/>
      <c r="W8" s="187"/>
      <c r="X8" s="188"/>
      <c r="Y8" s="182"/>
      <c r="Z8" s="295" t="s">
        <v>179</v>
      </c>
      <c r="AA8" s="296"/>
      <c r="AB8" s="297"/>
      <c r="AC8" s="183">
        <v>4</v>
      </c>
      <c r="AD8" s="184">
        <f>IF(AF8="","",AF8-AE8)</f>
        <v>34</v>
      </c>
      <c r="AE8" s="183">
        <v>91</v>
      </c>
      <c r="AF8" s="185">
        <v>125</v>
      </c>
      <c r="AG8" s="186">
        <f>IF(BA8="","",BA8)</f>
        <v>1</v>
      </c>
      <c r="AH8" s="187"/>
      <c r="AI8" s="187"/>
      <c r="AJ8" s="188"/>
      <c r="AK8" s="182"/>
      <c r="AL8" s="295" t="s">
        <v>180</v>
      </c>
      <c r="AM8" s="296"/>
      <c r="AN8" s="297"/>
      <c r="AO8" s="183">
        <v>1</v>
      </c>
      <c r="AP8" s="184">
        <f>IF(AR8="","",AR8-AQ8)</f>
        <v>35</v>
      </c>
      <c r="AQ8" s="183">
        <v>93</v>
      </c>
      <c r="AR8" s="185">
        <v>128</v>
      </c>
      <c r="AS8" s="186">
        <v>2</v>
      </c>
      <c r="AU8" s="155">
        <f>H8</f>
        <v>150</v>
      </c>
      <c r="AV8" s="155">
        <f>T8</f>
        <v>131</v>
      </c>
      <c r="AW8" s="155">
        <f>AF8</f>
        <v>125</v>
      </c>
      <c r="AX8" s="155">
        <f>AR8</f>
        <v>128</v>
      </c>
      <c r="AY8" s="155">
        <f>IF(H8="","",5-_xlfn.RANK.AVG(AU8,$AU8:$AX8,0))</f>
        <v>4</v>
      </c>
      <c r="AZ8" s="155">
        <f>IF(T8="","",5-_xlfn.RANK.AVG(AV8,$AU8:$AX8,0))</f>
        <v>3</v>
      </c>
      <c r="BA8" s="155">
        <f>IF(AF8="","",5-_xlfn.RANK.AVG(AW8,$AU8:$AX8,0))</f>
        <v>1</v>
      </c>
    </row>
    <row r="9" spans="1:56" ht="15.75" x14ac:dyDescent="0.2">
      <c r="A9" s="189"/>
      <c r="B9" s="298"/>
      <c r="C9" s="299"/>
      <c r="D9" s="300"/>
      <c r="E9" s="183">
        <v>0</v>
      </c>
      <c r="F9" s="184">
        <f>IF(H9="","",H9-G9)</f>
        <v>85</v>
      </c>
      <c r="G9" s="183">
        <v>105</v>
      </c>
      <c r="H9" s="185">
        <v>190</v>
      </c>
      <c r="I9" s="186">
        <f>IF(AY9="","",AY9)</f>
        <v>4</v>
      </c>
      <c r="J9" s="187"/>
      <c r="K9" s="187"/>
      <c r="L9" s="188"/>
      <c r="M9" s="189"/>
      <c r="N9" s="298"/>
      <c r="O9" s="299"/>
      <c r="P9" s="300"/>
      <c r="Q9" s="183">
        <v>0</v>
      </c>
      <c r="R9" s="184">
        <f>IF(T9="","",T9-S9)</f>
        <v>36</v>
      </c>
      <c r="S9" s="183">
        <v>94</v>
      </c>
      <c r="T9" s="185">
        <v>130</v>
      </c>
      <c r="U9" s="186">
        <f>IF(AZ9="","",AZ9)</f>
        <v>2.5</v>
      </c>
      <c r="V9" s="187"/>
      <c r="W9" s="187"/>
      <c r="X9" s="188"/>
      <c r="Y9" s="189"/>
      <c r="Z9" s="298"/>
      <c r="AA9" s="299"/>
      <c r="AB9" s="300"/>
      <c r="AC9" s="183">
        <v>1</v>
      </c>
      <c r="AD9" s="184">
        <f>IF(AF9="","",AF9-AE9)</f>
        <v>41</v>
      </c>
      <c r="AE9" s="183">
        <v>89</v>
      </c>
      <c r="AF9" s="185">
        <v>130</v>
      </c>
      <c r="AG9" s="186">
        <f>IF(BA9="","",BA9)</f>
        <v>2.5</v>
      </c>
      <c r="AH9" s="187"/>
      <c r="AI9" s="187"/>
      <c r="AJ9" s="188"/>
      <c r="AK9" s="189"/>
      <c r="AL9" s="298"/>
      <c r="AM9" s="299"/>
      <c r="AN9" s="300"/>
      <c r="AO9" s="183">
        <v>1</v>
      </c>
      <c r="AP9" s="184">
        <f>IF(AR9="","",AR9-AQ9)</f>
        <v>51</v>
      </c>
      <c r="AQ9" s="183">
        <v>77</v>
      </c>
      <c r="AR9" s="185">
        <v>128</v>
      </c>
      <c r="AS9" s="186">
        <v>1</v>
      </c>
      <c r="AU9" s="155">
        <f>H9</f>
        <v>190</v>
      </c>
      <c r="AV9" s="155">
        <f>T9</f>
        <v>130</v>
      </c>
      <c r="AW9" s="155">
        <f>AF9</f>
        <v>130</v>
      </c>
      <c r="AX9" s="155">
        <f>AR9</f>
        <v>128</v>
      </c>
      <c r="AY9" s="155">
        <f>IF(H9="","",5-_xlfn.RANK.AVG(AU9,$AU9:$AX9,0))</f>
        <v>4</v>
      </c>
      <c r="AZ9" s="155">
        <f>IF(T9="","",5-_xlfn.RANK.AVG(AV9,$AU9:$AX9,0))</f>
        <v>2.5</v>
      </c>
      <c r="BA9" s="155">
        <f>IF(AF9="","",5-_xlfn.RANK.AVG(AW9,$AU9:$AX9,0))</f>
        <v>2.5</v>
      </c>
    </row>
    <row r="10" spans="1:56" ht="15.75" x14ac:dyDescent="0.2">
      <c r="A10" s="190" t="s">
        <v>173</v>
      </c>
      <c r="B10" s="301" t="s">
        <v>181</v>
      </c>
      <c r="C10" s="302"/>
      <c r="D10" s="303"/>
      <c r="E10" s="183"/>
      <c r="F10" s="184"/>
      <c r="G10" s="183"/>
      <c r="H10" s="191"/>
      <c r="I10" s="186"/>
      <c r="J10" s="187"/>
      <c r="K10" s="187"/>
      <c r="L10" s="188"/>
      <c r="M10" s="190" t="s">
        <v>173</v>
      </c>
      <c r="N10" s="301" t="s">
        <v>181</v>
      </c>
      <c r="O10" s="302"/>
      <c r="P10" s="303"/>
      <c r="Q10" s="183"/>
      <c r="R10" s="184"/>
      <c r="S10" s="183"/>
      <c r="T10" s="191"/>
      <c r="U10" s="186"/>
      <c r="V10" s="187"/>
      <c r="W10" s="187"/>
      <c r="X10" s="188"/>
      <c r="Y10" s="190" t="s">
        <v>173</v>
      </c>
      <c r="Z10" s="301" t="s">
        <v>181</v>
      </c>
      <c r="AA10" s="302"/>
      <c r="AB10" s="303"/>
      <c r="AC10" s="183"/>
      <c r="AD10" s="184"/>
      <c r="AE10" s="183"/>
      <c r="AF10" s="191"/>
      <c r="AG10" s="186"/>
      <c r="AH10" s="187"/>
      <c r="AI10" s="187"/>
      <c r="AJ10" s="188"/>
      <c r="AK10" s="190" t="s">
        <v>173</v>
      </c>
      <c r="AL10" s="301" t="s">
        <v>181</v>
      </c>
      <c r="AM10" s="302"/>
      <c r="AN10" s="303"/>
      <c r="AO10" s="183"/>
      <c r="AP10" s="184"/>
      <c r="AQ10" s="183"/>
      <c r="AR10" s="191"/>
      <c r="AS10" s="186"/>
    </row>
    <row r="11" spans="1:56" ht="15.75" x14ac:dyDescent="0.2">
      <c r="A11" s="182"/>
      <c r="B11" s="288"/>
      <c r="C11" s="289"/>
      <c r="D11" s="290"/>
      <c r="E11" s="183">
        <v>0</v>
      </c>
      <c r="F11" s="184">
        <f>IF(H11="","",H11-G11)</f>
        <v>49</v>
      </c>
      <c r="G11" s="183">
        <v>83</v>
      </c>
      <c r="H11" s="185">
        <v>132</v>
      </c>
      <c r="I11" s="186">
        <f>IF(AY11="","",AY11)</f>
        <v>2</v>
      </c>
      <c r="J11" s="187"/>
      <c r="K11" s="187"/>
      <c r="L11" s="188"/>
      <c r="M11" s="182"/>
      <c r="N11" s="288"/>
      <c r="O11" s="289"/>
      <c r="P11" s="290"/>
      <c r="Q11" s="183">
        <v>1</v>
      </c>
      <c r="R11" s="184">
        <f>IF(T11="","",T11-S11)</f>
        <v>43</v>
      </c>
      <c r="S11" s="183">
        <v>102</v>
      </c>
      <c r="T11" s="185">
        <v>145</v>
      </c>
      <c r="U11" s="186">
        <f>IF(AZ11="","",AZ11)</f>
        <v>4</v>
      </c>
      <c r="V11" s="187"/>
      <c r="W11" s="187"/>
      <c r="X11" s="188"/>
      <c r="Y11" s="182"/>
      <c r="Z11" s="288"/>
      <c r="AA11" s="289"/>
      <c r="AB11" s="290"/>
      <c r="AC11" s="183">
        <v>2</v>
      </c>
      <c r="AD11" s="184">
        <f>IF(AF11="","",AF11-AE11)</f>
        <v>34</v>
      </c>
      <c r="AE11" s="183">
        <v>97</v>
      </c>
      <c r="AF11" s="185">
        <v>131</v>
      </c>
      <c r="AG11" s="186">
        <f>IF(BA11="","",BA11)</f>
        <v>1</v>
      </c>
      <c r="AH11" s="187"/>
      <c r="AI11" s="187"/>
      <c r="AJ11" s="188"/>
      <c r="AK11" s="182"/>
      <c r="AL11" s="288"/>
      <c r="AM11" s="289"/>
      <c r="AN11" s="290"/>
      <c r="AO11" s="183">
        <v>0</v>
      </c>
      <c r="AP11" s="184">
        <f>IF(AR11="","",AR11-AQ11)</f>
        <v>59</v>
      </c>
      <c r="AQ11" s="183">
        <v>79</v>
      </c>
      <c r="AR11" s="185">
        <v>138</v>
      </c>
      <c r="AS11" s="186">
        <v>3</v>
      </c>
      <c r="AU11" s="155">
        <f>H11</f>
        <v>132</v>
      </c>
      <c r="AV11" s="155">
        <f>T11</f>
        <v>145</v>
      </c>
      <c r="AW11" s="155">
        <f>AF11</f>
        <v>131</v>
      </c>
      <c r="AX11" s="155">
        <f>AR11</f>
        <v>138</v>
      </c>
      <c r="AY11" s="155">
        <f>IF(H11="","",5-_xlfn.RANK.AVG(AU11,$AU11:$AX11,0))</f>
        <v>2</v>
      </c>
      <c r="AZ11" s="155">
        <f>IF(T11="","",5-_xlfn.RANK.AVG(AV11,$AU11:$AX11,0))</f>
        <v>4</v>
      </c>
      <c r="BA11" s="155">
        <f>IF(AF11="","",5-_xlfn.RANK.AVG(AW11,$AU11:$AX11,0))</f>
        <v>1</v>
      </c>
    </row>
    <row r="12" spans="1:56" ht="15.75" x14ac:dyDescent="0.2">
      <c r="A12" s="192"/>
      <c r="B12" s="291"/>
      <c r="C12" s="292"/>
      <c r="D12" s="293"/>
      <c r="E12" s="183">
        <v>4</v>
      </c>
      <c r="F12" s="184">
        <f>IF(H12="","",H12-G12)</f>
        <v>41</v>
      </c>
      <c r="G12" s="183">
        <v>87</v>
      </c>
      <c r="H12" s="193">
        <v>128</v>
      </c>
      <c r="I12" s="186">
        <f>IF(AY12="","",AY12)</f>
        <v>2</v>
      </c>
      <c r="J12" s="187"/>
      <c r="K12" s="187"/>
      <c r="L12" s="188"/>
      <c r="M12" s="192"/>
      <c r="N12" s="291"/>
      <c r="O12" s="292"/>
      <c r="P12" s="293"/>
      <c r="Q12" s="183">
        <v>2</v>
      </c>
      <c r="R12" s="184">
        <f>IF(T12="","",T12-S12)</f>
        <v>35</v>
      </c>
      <c r="S12" s="183">
        <v>92</v>
      </c>
      <c r="T12" s="193">
        <v>127</v>
      </c>
      <c r="U12" s="186">
        <f>IF(AZ12="","",AZ12)</f>
        <v>1</v>
      </c>
      <c r="V12" s="187"/>
      <c r="W12" s="187"/>
      <c r="X12" s="188"/>
      <c r="Y12" s="192"/>
      <c r="Z12" s="291"/>
      <c r="AA12" s="292"/>
      <c r="AB12" s="293"/>
      <c r="AC12" s="183">
        <v>0</v>
      </c>
      <c r="AD12" s="184">
        <f>IF(AF12="","",AF12-AE12)</f>
        <v>45</v>
      </c>
      <c r="AE12" s="183">
        <v>95</v>
      </c>
      <c r="AF12" s="193">
        <v>140</v>
      </c>
      <c r="AG12" s="186">
        <f>IF(BA12="","",BA12)</f>
        <v>4</v>
      </c>
      <c r="AH12" s="187"/>
      <c r="AI12" s="187"/>
      <c r="AJ12" s="188"/>
      <c r="AK12" s="192"/>
      <c r="AL12" s="291"/>
      <c r="AM12" s="292"/>
      <c r="AN12" s="293"/>
      <c r="AO12" s="183">
        <v>0</v>
      </c>
      <c r="AP12" s="184">
        <f>IF(AR12="","",AR12-AQ12)</f>
        <v>45</v>
      </c>
      <c r="AQ12" s="183">
        <v>92</v>
      </c>
      <c r="AR12" s="193">
        <v>137</v>
      </c>
      <c r="AS12" s="186">
        <v>3</v>
      </c>
      <c r="AU12" s="155">
        <f>H12</f>
        <v>128</v>
      </c>
      <c r="AV12" s="155">
        <f>T12</f>
        <v>127</v>
      </c>
      <c r="AW12" s="155">
        <f>AF12</f>
        <v>140</v>
      </c>
      <c r="AX12" s="155">
        <f>AR12</f>
        <v>137</v>
      </c>
      <c r="AY12" s="155">
        <f>IF(H12="","",5-_xlfn.RANK.AVG(AU12,$AU12:$AX12,0))</f>
        <v>2</v>
      </c>
      <c r="AZ12" s="155">
        <f>IF(T12="","",5-_xlfn.RANK.AVG(AV12,$AU12:$AX12,0))</f>
        <v>1</v>
      </c>
      <c r="BA12" s="155">
        <f>IF(AF12="","",5-_xlfn.RANK.AVG(AW12,$AU12:$AX12,0))</f>
        <v>4</v>
      </c>
    </row>
    <row r="13" spans="1:56" x14ac:dyDescent="0.2">
      <c r="A13" s="194"/>
      <c r="B13" s="195"/>
      <c r="C13" s="195"/>
      <c r="D13" s="195"/>
      <c r="E13" s="196">
        <f>IF(E8="","",SUM(E8:E9,E11:E12))</f>
        <v>4</v>
      </c>
      <c r="F13" s="197">
        <f>IF(F8="","",SUM(F8:F9,F11:F12))</f>
        <v>241</v>
      </c>
      <c r="G13" s="196">
        <f>IF(G8="","",SUM(G8:G9,G11:G12))</f>
        <v>359</v>
      </c>
      <c r="H13" s="198">
        <f>IF(H8="","",SUM(H8:H9,H11:H12))</f>
        <v>600</v>
      </c>
      <c r="I13" s="199">
        <f>IF(I8="","",SUM(I8:I9,I11:I12))</f>
        <v>12</v>
      </c>
      <c r="J13" s="188"/>
      <c r="K13" s="188"/>
      <c r="L13" s="188"/>
      <c r="M13" s="194"/>
      <c r="N13" s="195"/>
      <c r="O13" s="195"/>
      <c r="P13" s="195"/>
      <c r="Q13" s="196">
        <f>IF(Q8="","",SUM(Q8:Q9,Q11:Q12))</f>
        <v>5</v>
      </c>
      <c r="R13" s="197">
        <f>IF(R8="","",SUM(R8:R9,R11:R12))</f>
        <v>159</v>
      </c>
      <c r="S13" s="196">
        <f>IF(S8="","",SUM(S8:S9,S11:S12))</f>
        <v>374</v>
      </c>
      <c r="T13" s="198">
        <f>IF(T8="","",SUM(T8:T9,T11:T12))</f>
        <v>533</v>
      </c>
      <c r="U13" s="199">
        <f>IF(U8="","",SUM(U8:U9,U11:U12))</f>
        <v>10.5</v>
      </c>
      <c r="V13" s="188"/>
      <c r="W13" s="188"/>
      <c r="X13" s="188"/>
      <c r="Y13" s="194"/>
      <c r="Z13" s="195"/>
      <c r="AA13" s="195"/>
      <c r="AB13" s="195"/>
      <c r="AC13" s="196">
        <f>IF(AC8="","",SUM(AC8:AC9,AC11:AC12))</f>
        <v>7</v>
      </c>
      <c r="AD13" s="197">
        <f>IF(AD8="","",SUM(AD8:AD9,AD11:AD12))</f>
        <v>154</v>
      </c>
      <c r="AE13" s="196">
        <f>IF(AE8="","",SUM(AE8:AE9,AE11:AE12))</f>
        <v>372</v>
      </c>
      <c r="AF13" s="198">
        <f>IF(AF8="","",SUM(AF8:AF9,AF11:AF12))</f>
        <v>526</v>
      </c>
      <c r="AG13" s="199">
        <f>IF(AG8="","",SUM(AG8:AG9,AG11:AG12))</f>
        <v>8.5</v>
      </c>
      <c r="AH13" s="188"/>
      <c r="AI13" s="188"/>
      <c r="AJ13" s="188"/>
      <c r="AK13" s="194"/>
      <c r="AL13" s="195"/>
      <c r="AM13" s="195"/>
      <c r="AN13" s="195"/>
      <c r="AO13" s="196">
        <f>IF(AO8="","",SUM(AO8:AO9,AO11:AO12))</f>
        <v>2</v>
      </c>
      <c r="AP13" s="197">
        <f>IF(AP8="","",SUM(AP8:AP9,AP11:AP12))</f>
        <v>190</v>
      </c>
      <c r="AQ13" s="196">
        <f>IF(AQ8="","",SUM(AQ8:AQ9,AQ11:AQ12))</f>
        <v>341</v>
      </c>
      <c r="AR13" s="198">
        <f>IF(AR8="","",SUM(AR8:AR9,AR11:AR12))</f>
        <v>531</v>
      </c>
      <c r="AS13" s="199">
        <v>9</v>
      </c>
    </row>
    <row r="14" spans="1:56" x14ac:dyDescent="0.2">
      <c r="A14" s="178" t="s">
        <v>173</v>
      </c>
      <c r="B14" s="304" t="s">
        <v>174</v>
      </c>
      <c r="C14" s="305"/>
      <c r="D14" s="306"/>
      <c r="E14" s="179" t="s">
        <v>97</v>
      </c>
      <c r="F14" s="179" t="s">
        <v>175</v>
      </c>
      <c r="G14" s="179" t="s">
        <v>78</v>
      </c>
      <c r="H14" s="180" t="s">
        <v>176</v>
      </c>
      <c r="I14" s="181" t="s">
        <v>4</v>
      </c>
      <c r="J14" s="176"/>
      <c r="K14" s="176"/>
      <c r="L14" s="200"/>
      <c r="M14" s="178" t="s">
        <v>173</v>
      </c>
      <c r="N14" s="304" t="s">
        <v>174</v>
      </c>
      <c r="O14" s="305"/>
      <c r="P14" s="306"/>
      <c r="Q14" s="179" t="s">
        <v>97</v>
      </c>
      <c r="R14" s="179" t="s">
        <v>175</v>
      </c>
      <c r="S14" s="179" t="s">
        <v>78</v>
      </c>
      <c r="T14" s="180" t="s">
        <v>176</v>
      </c>
      <c r="U14" s="181" t="s">
        <v>4</v>
      </c>
      <c r="V14" s="176"/>
      <c r="W14" s="176"/>
      <c r="X14" s="200"/>
      <c r="Y14" s="178" t="s">
        <v>173</v>
      </c>
      <c r="Z14" s="304" t="s">
        <v>174</v>
      </c>
      <c r="AA14" s="305"/>
      <c r="AB14" s="306"/>
      <c r="AC14" s="179" t="s">
        <v>97</v>
      </c>
      <c r="AD14" s="179" t="s">
        <v>175</v>
      </c>
      <c r="AE14" s="179" t="s">
        <v>78</v>
      </c>
      <c r="AF14" s="180" t="s">
        <v>176</v>
      </c>
      <c r="AG14" s="181" t="s">
        <v>4</v>
      </c>
      <c r="AH14" s="176"/>
      <c r="AI14" s="176"/>
      <c r="AJ14" s="200"/>
      <c r="AK14" s="178" t="s">
        <v>173</v>
      </c>
      <c r="AL14" s="304" t="s">
        <v>174</v>
      </c>
      <c r="AM14" s="305"/>
      <c r="AN14" s="306"/>
      <c r="AO14" s="179" t="s">
        <v>97</v>
      </c>
      <c r="AP14" s="179" t="s">
        <v>175</v>
      </c>
      <c r="AQ14" s="179" t="s">
        <v>78</v>
      </c>
      <c r="AR14" s="180" t="s">
        <v>176</v>
      </c>
      <c r="AS14" s="181" t="s">
        <v>4</v>
      </c>
      <c r="AU14" s="155" t="s">
        <v>5</v>
      </c>
      <c r="AV14" s="155" t="s">
        <v>5</v>
      </c>
      <c r="AW14" s="155" t="s">
        <v>5</v>
      </c>
      <c r="AX14" s="155" t="s">
        <v>5</v>
      </c>
      <c r="AY14" s="155" t="s">
        <v>4</v>
      </c>
      <c r="AZ14" s="155" t="s">
        <v>4</v>
      </c>
      <c r="BA14" s="155" t="s">
        <v>4</v>
      </c>
    </row>
    <row r="15" spans="1:56" ht="15.75" x14ac:dyDescent="0.2">
      <c r="A15" s="182"/>
      <c r="B15" s="295" t="s">
        <v>182</v>
      </c>
      <c r="C15" s="296"/>
      <c r="D15" s="297"/>
      <c r="E15" s="183">
        <v>2</v>
      </c>
      <c r="F15" s="184">
        <f>IF(H15="","",H15-G15)</f>
        <v>34</v>
      </c>
      <c r="G15" s="183">
        <v>92</v>
      </c>
      <c r="H15" s="185">
        <v>126</v>
      </c>
      <c r="I15" s="186">
        <f>IF(AY15="","",AY15)</f>
        <v>4</v>
      </c>
      <c r="J15" s="187"/>
      <c r="K15" s="187"/>
      <c r="L15" s="200"/>
      <c r="M15" s="182"/>
      <c r="N15" s="295" t="s">
        <v>183</v>
      </c>
      <c r="O15" s="296"/>
      <c r="P15" s="297"/>
      <c r="Q15" s="183">
        <v>3</v>
      </c>
      <c r="R15" s="184">
        <f>IF(T15="","",T15-S15)</f>
        <v>27</v>
      </c>
      <c r="S15" s="183">
        <v>77</v>
      </c>
      <c r="T15" s="185">
        <v>104</v>
      </c>
      <c r="U15" s="186">
        <f>IF(AZ15="","",AZ15)</f>
        <v>1</v>
      </c>
      <c r="V15" s="187"/>
      <c r="W15" s="187"/>
      <c r="X15" s="200"/>
      <c r="Y15" s="182"/>
      <c r="Z15" s="295" t="s">
        <v>184</v>
      </c>
      <c r="AA15" s="296"/>
      <c r="AB15" s="297"/>
      <c r="AC15" s="183">
        <v>3</v>
      </c>
      <c r="AD15" s="184">
        <f>IF(AF15="","",AF15-AE15)</f>
        <v>35</v>
      </c>
      <c r="AE15" s="183">
        <v>76</v>
      </c>
      <c r="AF15" s="185">
        <v>111</v>
      </c>
      <c r="AG15" s="186">
        <f>IF(BA15="","",BA15)</f>
        <v>2</v>
      </c>
      <c r="AH15" s="187"/>
      <c r="AI15" s="187"/>
      <c r="AJ15" s="200"/>
      <c r="AK15" s="182"/>
      <c r="AL15" s="295" t="s">
        <v>185</v>
      </c>
      <c r="AM15" s="296"/>
      <c r="AN15" s="297"/>
      <c r="AO15" s="183">
        <v>1</v>
      </c>
      <c r="AP15" s="184">
        <f>IF(AR15="","",AR15-AQ15)</f>
        <v>35</v>
      </c>
      <c r="AQ15" s="183">
        <v>78</v>
      </c>
      <c r="AR15" s="185">
        <v>113</v>
      </c>
      <c r="AS15" s="186">
        <v>3</v>
      </c>
      <c r="AU15" s="155">
        <f>H15</f>
        <v>126</v>
      </c>
      <c r="AV15" s="155">
        <f>T15</f>
        <v>104</v>
      </c>
      <c r="AW15" s="155">
        <f>AF15</f>
        <v>111</v>
      </c>
      <c r="AX15" s="155">
        <f>AR15</f>
        <v>113</v>
      </c>
      <c r="AY15" s="155">
        <f>IF(H15="","",5-_xlfn.RANK.AVG(AU15,$AU15:$AX15,0))</f>
        <v>4</v>
      </c>
      <c r="AZ15" s="155">
        <f>IF(T15="","",5-_xlfn.RANK.AVG(AV15,$AU15:$AX15,0))</f>
        <v>1</v>
      </c>
      <c r="BA15" s="155">
        <f>IF(AF15="","",5-_xlfn.RANK.AVG(AW15,$AU15:$AX15,0))</f>
        <v>2</v>
      </c>
    </row>
    <row r="16" spans="1:56" ht="15.75" x14ac:dyDescent="0.2">
      <c r="A16" s="189"/>
      <c r="B16" s="298"/>
      <c r="C16" s="299"/>
      <c r="D16" s="300"/>
      <c r="E16" s="183">
        <v>2</v>
      </c>
      <c r="F16" s="184">
        <f>IF(H16="","",H16-G16)</f>
        <v>43</v>
      </c>
      <c r="G16" s="183">
        <v>80</v>
      </c>
      <c r="H16" s="185">
        <v>123</v>
      </c>
      <c r="I16" s="186">
        <f>IF(AY16="","",AY16)</f>
        <v>2</v>
      </c>
      <c r="J16" s="187"/>
      <c r="K16" s="187"/>
      <c r="L16" s="200"/>
      <c r="M16" s="189"/>
      <c r="N16" s="298"/>
      <c r="O16" s="299"/>
      <c r="P16" s="300"/>
      <c r="Q16" s="183">
        <v>1</v>
      </c>
      <c r="R16" s="184">
        <f>IF(T16="","",T16-S16)</f>
        <v>42</v>
      </c>
      <c r="S16" s="183">
        <v>76</v>
      </c>
      <c r="T16" s="185">
        <v>118</v>
      </c>
      <c r="U16" s="186">
        <f>IF(AZ16="","",AZ16)</f>
        <v>1</v>
      </c>
      <c r="V16" s="187"/>
      <c r="W16" s="187"/>
      <c r="X16" s="200"/>
      <c r="Y16" s="189"/>
      <c r="Z16" s="298"/>
      <c r="AA16" s="299"/>
      <c r="AB16" s="300"/>
      <c r="AC16" s="183">
        <v>1</v>
      </c>
      <c r="AD16" s="184">
        <f>IF(AF16="","",AF16-AE16)</f>
        <v>44</v>
      </c>
      <c r="AE16" s="183">
        <v>108</v>
      </c>
      <c r="AF16" s="185">
        <v>152</v>
      </c>
      <c r="AG16" s="186">
        <f>IF(BA16="","",BA16)</f>
        <v>4</v>
      </c>
      <c r="AH16" s="187"/>
      <c r="AI16" s="187"/>
      <c r="AJ16" s="200"/>
      <c r="AK16" s="189"/>
      <c r="AL16" s="298"/>
      <c r="AM16" s="299"/>
      <c r="AN16" s="300"/>
      <c r="AO16" s="183">
        <v>1</v>
      </c>
      <c r="AP16" s="184">
        <f>IF(AR16="","",AR16-AQ16)</f>
        <v>48</v>
      </c>
      <c r="AQ16" s="183">
        <v>94</v>
      </c>
      <c r="AR16" s="185">
        <v>142</v>
      </c>
      <c r="AS16" s="186">
        <v>3</v>
      </c>
      <c r="AU16" s="155">
        <f>H16</f>
        <v>123</v>
      </c>
      <c r="AV16" s="155">
        <f>T16</f>
        <v>118</v>
      </c>
      <c r="AW16" s="155">
        <f>AF16</f>
        <v>152</v>
      </c>
      <c r="AX16" s="155">
        <f>AR16</f>
        <v>142</v>
      </c>
      <c r="AY16" s="155">
        <f>IF(H16="","",5-_xlfn.RANK.AVG(AU16,$AU16:$AX16,0))</f>
        <v>2</v>
      </c>
      <c r="AZ16" s="155">
        <f>IF(T16="","",5-_xlfn.RANK.AVG(AV16,$AU16:$AX16,0))</f>
        <v>1</v>
      </c>
      <c r="BA16" s="155">
        <f>IF(AF16="","",5-_xlfn.RANK.AVG(AW16,$AU16:$AX16,0))</f>
        <v>4</v>
      </c>
    </row>
    <row r="17" spans="1:53" ht="15.75" x14ac:dyDescent="0.2">
      <c r="A17" s="190" t="s">
        <v>173</v>
      </c>
      <c r="B17" s="301" t="s">
        <v>181</v>
      </c>
      <c r="C17" s="302"/>
      <c r="D17" s="303"/>
      <c r="E17" s="183"/>
      <c r="F17" s="184"/>
      <c r="G17" s="183"/>
      <c r="H17" s="191"/>
      <c r="I17" s="186"/>
      <c r="J17" s="187"/>
      <c r="K17" s="187"/>
      <c r="L17" s="200"/>
      <c r="M17" s="190" t="s">
        <v>173</v>
      </c>
      <c r="N17" s="301" t="s">
        <v>181</v>
      </c>
      <c r="O17" s="302"/>
      <c r="P17" s="303"/>
      <c r="Q17" s="183"/>
      <c r="R17" s="184"/>
      <c r="S17" s="183"/>
      <c r="T17" s="191"/>
      <c r="U17" s="186"/>
      <c r="V17" s="187"/>
      <c r="W17" s="187"/>
      <c r="X17" s="200"/>
      <c r="Y17" s="190" t="s">
        <v>173</v>
      </c>
      <c r="Z17" s="301" t="s">
        <v>181</v>
      </c>
      <c r="AA17" s="302"/>
      <c r="AB17" s="303"/>
      <c r="AC17" s="183"/>
      <c r="AD17" s="184"/>
      <c r="AE17" s="183"/>
      <c r="AF17" s="191"/>
      <c r="AG17" s="186"/>
      <c r="AH17" s="187"/>
      <c r="AI17" s="187"/>
      <c r="AJ17" s="200"/>
      <c r="AK17" s="190" t="s">
        <v>173</v>
      </c>
      <c r="AL17" s="301" t="s">
        <v>181</v>
      </c>
      <c r="AM17" s="302"/>
      <c r="AN17" s="303"/>
      <c r="AO17" s="183"/>
      <c r="AP17" s="184"/>
      <c r="AQ17" s="183"/>
      <c r="AR17" s="191"/>
      <c r="AS17" s="186"/>
    </row>
    <row r="18" spans="1:53" ht="15.75" x14ac:dyDescent="0.2">
      <c r="A18" s="182"/>
      <c r="B18" s="288"/>
      <c r="C18" s="289"/>
      <c r="D18" s="290"/>
      <c r="E18" s="183">
        <v>0</v>
      </c>
      <c r="F18" s="184">
        <f>IF(H18="","",H18-G18)</f>
        <v>44</v>
      </c>
      <c r="G18" s="183">
        <v>78</v>
      </c>
      <c r="H18" s="185">
        <v>122</v>
      </c>
      <c r="I18" s="186">
        <f>IF(AY18="","",AY18)</f>
        <v>2</v>
      </c>
      <c r="J18" s="187"/>
      <c r="K18" s="187"/>
      <c r="L18" s="200"/>
      <c r="M18" s="182"/>
      <c r="N18" s="288"/>
      <c r="O18" s="289"/>
      <c r="P18" s="290"/>
      <c r="Q18" s="183">
        <v>1</v>
      </c>
      <c r="R18" s="184">
        <f>IF(T18="","",T18-S18)</f>
        <v>53</v>
      </c>
      <c r="S18" s="183">
        <v>81</v>
      </c>
      <c r="T18" s="185">
        <v>134</v>
      </c>
      <c r="U18" s="186">
        <f>IF(AZ18="","",AZ18)</f>
        <v>4</v>
      </c>
      <c r="V18" s="187"/>
      <c r="W18" s="187"/>
      <c r="X18" s="200"/>
      <c r="Y18" s="182"/>
      <c r="Z18" s="288"/>
      <c r="AA18" s="289"/>
      <c r="AB18" s="290"/>
      <c r="AC18" s="183">
        <v>6</v>
      </c>
      <c r="AD18" s="184">
        <f>IF(AF18="","",AF18-AE18)</f>
        <v>31</v>
      </c>
      <c r="AE18" s="183">
        <v>88</v>
      </c>
      <c r="AF18" s="185">
        <v>119</v>
      </c>
      <c r="AG18" s="186">
        <f>IF(BA18="","",BA18)</f>
        <v>1</v>
      </c>
      <c r="AH18" s="187"/>
      <c r="AI18" s="187"/>
      <c r="AJ18" s="200"/>
      <c r="AK18" s="182"/>
      <c r="AL18" s="288"/>
      <c r="AM18" s="289"/>
      <c r="AN18" s="290"/>
      <c r="AO18" s="183">
        <v>0</v>
      </c>
      <c r="AP18" s="184">
        <f>IF(AR18="","",AR18-AQ18)</f>
        <v>44</v>
      </c>
      <c r="AQ18" s="183">
        <v>79</v>
      </c>
      <c r="AR18" s="185">
        <v>123</v>
      </c>
      <c r="AS18" s="186">
        <v>3</v>
      </c>
      <c r="AU18" s="155">
        <f>H18</f>
        <v>122</v>
      </c>
      <c r="AV18" s="155">
        <f>T18</f>
        <v>134</v>
      </c>
      <c r="AW18" s="155">
        <f>AF18</f>
        <v>119</v>
      </c>
      <c r="AX18" s="155">
        <f>AR18</f>
        <v>123</v>
      </c>
      <c r="AY18" s="155">
        <f>IF(H18="","",5-_xlfn.RANK.AVG(AU18,$AU18:$AX18,0))</f>
        <v>2</v>
      </c>
      <c r="AZ18" s="155">
        <f>IF(T18="","",5-_xlfn.RANK.AVG(AV18,$AU18:$AX18,0))</f>
        <v>4</v>
      </c>
      <c r="BA18" s="155">
        <f>IF(AF18="","",5-_xlfn.RANK.AVG(AW18,$AU18:$AX18,0))</f>
        <v>1</v>
      </c>
    </row>
    <row r="19" spans="1:53" ht="15.75" x14ac:dyDescent="0.2">
      <c r="A19" s="192"/>
      <c r="B19" s="291"/>
      <c r="C19" s="292"/>
      <c r="D19" s="293"/>
      <c r="E19" s="183">
        <v>1</v>
      </c>
      <c r="F19" s="184">
        <f>IF(H19="","",H19-G19)</f>
        <v>44</v>
      </c>
      <c r="G19" s="183">
        <v>91</v>
      </c>
      <c r="H19" s="193">
        <v>135</v>
      </c>
      <c r="I19" s="186">
        <f>IF(AY19="","",AY19)</f>
        <v>2</v>
      </c>
      <c r="J19" s="187"/>
      <c r="K19" s="187"/>
      <c r="L19" s="200"/>
      <c r="M19" s="192"/>
      <c r="N19" s="291"/>
      <c r="O19" s="292"/>
      <c r="P19" s="293"/>
      <c r="Q19" s="183">
        <v>2</v>
      </c>
      <c r="R19" s="184">
        <f>IF(T19="","",T19-S19)</f>
        <v>53</v>
      </c>
      <c r="S19" s="183">
        <v>87</v>
      </c>
      <c r="T19" s="193">
        <v>140</v>
      </c>
      <c r="U19" s="186">
        <f>IF(AZ19="","",AZ19)</f>
        <v>3</v>
      </c>
      <c r="V19" s="187"/>
      <c r="W19" s="187"/>
      <c r="X19" s="200"/>
      <c r="Y19" s="192"/>
      <c r="Z19" s="291"/>
      <c r="AA19" s="292"/>
      <c r="AB19" s="293"/>
      <c r="AC19" s="183">
        <v>1</v>
      </c>
      <c r="AD19" s="184">
        <f>IF(AF19="","",AF19-AE19)</f>
        <v>33</v>
      </c>
      <c r="AE19" s="183">
        <v>88</v>
      </c>
      <c r="AF19" s="193">
        <v>121</v>
      </c>
      <c r="AG19" s="186">
        <f>IF(BA19="","",BA19)</f>
        <v>1</v>
      </c>
      <c r="AH19" s="187"/>
      <c r="AI19" s="187"/>
      <c r="AJ19" s="200"/>
      <c r="AK19" s="192"/>
      <c r="AL19" s="291"/>
      <c r="AM19" s="292"/>
      <c r="AN19" s="293"/>
      <c r="AO19" s="183">
        <v>1</v>
      </c>
      <c r="AP19" s="184">
        <f>IF(AR19="","",AR19-AQ19)</f>
        <v>36</v>
      </c>
      <c r="AQ19" s="183">
        <v>112</v>
      </c>
      <c r="AR19" s="193">
        <v>148</v>
      </c>
      <c r="AS19" s="186">
        <v>4</v>
      </c>
      <c r="AU19" s="155">
        <f>H19</f>
        <v>135</v>
      </c>
      <c r="AV19" s="155">
        <f>T19</f>
        <v>140</v>
      </c>
      <c r="AW19" s="155">
        <f>AF19</f>
        <v>121</v>
      </c>
      <c r="AX19" s="155">
        <f>AR19</f>
        <v>148</v>
      </c>
      <c r="AY19" s="155">
        <f>IF(H19="","",5-_xlfn.RANK.AVG(AU19,$AU19:$AX19,0))</f>
        <v>2</v>
      </c>
      <c r="AZ19" s="155">
        <f>IF(T19="","",5-_xlfn.RANK.AVG(AV19,$AU19:$AX19,0))</f>
        <v>3</v>
      </c>
      <c r="BA19" s="155">
        <f>IF(AF19="","",5-_xlfn.RANK.AVG(AW19,$AU19:$AX19,0))</f>
        <v>1</v>
      </c>
    </row>
    <row r="20" spans="1:53" x14ac:dyDescent="0.2">
      <c r="A20" s="194"/>
      <c r="B20" s="195"/>
      <c r="C20" s="195"/>
      <c r="D20" s="195"/>
      <c r="E20" s="196">
        <f>IF(E15="","",SUM(E15:E16,E18:E19))</f>
        <v>5</v>
      </c>
      <c r="F20" s="197">
        <f>IF(F15="","",SUM(F15:F16,F18:F19))</f>
        <v>165</v>
      </c>
      <c r="G20" s="196">
        <f>IF(G15="","",SUM(G15:G16,G18:G19))</f>
        <v>341</v>
      </c>
      <c r="H20" s="198">
        <f>IF(H15="","",SUM(H15:H16,H18:H19))</f>
        <v>506</v>
      </c>
      <c r="I20" s="199">
        <f>IF(I15="","",SUM(I15:I16,I18:I19))</f>
        <v>10</v>
      </c>
      <c r="J20" s="188"/>
      <c r="K20" s="188"/>
      <c r="L20" s="200"/>
      <c r="M20" s="194"/>
      <c r="N20" s="195"/>
      <c r="O20" s="195"/>
      <c r="P20" s="195"/>
      <c r="Q20" s="196">
        <f>IF(Q15="","",SUM(Q15:Q16,Q18:Q19))</f>
        <v>7</v>
      </c>
      <c r="R20" s="197">
        <f>IF(R15="","",SUM(R15:R16,R18:R19))</f>
        <v>175</v>
      </c>
      <c r="S20" s="196">
        <f>IF(S15="","",SUM(S15:S16,S18:S19))</f>
        <v>321</v>
      </c>
      <c r="T20" s="198">
        <f>IF(T15="","",SUM(T15:T16,T18:T19))</f>
        <v>496</v>
      </c>
      <c r="U20" s="199">
        <f>IF(U15="","",SUM(U15:U16,U18:U19))</f>
        <v>9</v>
      </c>
      <c r="V20" s="188"/>
      <c r="W20" s="188"/>
      <c r="X20" s="200"/>
      <c r="Y20" s="194"/>
      <c r="Z20" s="195"/>
      <c r="AA20" s="195"/>
      <c r="AB20" s="195"/>
      <c r="AC20" s="196">
        <f>IF(AC15="","",SUM(AC15:AC16,AC18:AC19))</f>
        <v>11</v>
      </c>
      <c r="AD20" s="197">
        <f>IF(AD15="","",SUM(AD15:AD16,AD18:AD19))</f>
        <v>143</v>
      </c>
      <c r="AE20" s="196">
        <f>IF(AE15="","",SUM(AE15:AE16,AE18:AE19))</f>
        <v>360</v>
      </c>
      <c r="AF20" s="198">
        <f>IF(AF15="","",SUM(AF15:AF16,AF18:AF19))</f>
        <v>503</v>
      </c>
      <c r="AG20" s="199">
        <f>IF(AG15="","",SUM(AG15:AG16,AG18:AG19))</f>
        <v>8</v>
      </c>
      <c r="AH20" s="188"/>
      <c r="AI20" s="188"/>
      <c r="AJ20" s="200"/>
      <c r="AK20" s="194"/>
      <c r="AL20" s="195"/>
      <c r="AM20" s="195"/>
      <c r="AN20" s="195"/>
      <c r="AO20" s="196">
        <f>IF(AO15="","",SUM(AO15:AO16,AO18:AO19))</f>
        <v>3</v>
      </c>
      <c r="AP20" s="197">
        <f>IF(AP15="","",SUM(AP15:AP16,AP18:AP19))</f>
        <v>163</v>
      </c>
      <c r="AQ20" s="196">
        <f>IF(AQ15="","",SUM(AQ15:AQ16,AQ18:AQ19))</f>
        <v>363</v>
      </c>
      <c r="AR20" s="198">
        <f>IF(AR15="","",SUM(AR15:AR16,AR18:AR19))</f>
        <v>526</v>
      </c>
      <c r="AS20" s="199">
        <v>13</v>
      </c>
    </row>
    <row r="21" spans="1:53" x14ac:dyDescent="0.2">
      <c r="A21" s="178" t="s">
        <v>173</v>
      </c>
      <c r="B21" s="304" t="s">
        <v>174</v>
      </c>
      <c r="C21" s="305"/>
      <c r="D21" s="306"/>
      <c r="E21" s="179" t="s">
        <v>97</v>
      </c>
      <c r="F21" s="179" t="s">
        <v>175</v>
      </c>
      <c r="G21" s="179" t="s">
        <v>78</v>
      </c>
      <c r="H21" s="180" t="s">
        <v>176</v>
      </c>
      <c r="I21" s="181" t="s">
        <v>4</v>
      </c>
      <c r="J21" s="176"/>
      <c r="K21" s="176"/>
      <c r="L21" s="200"/>
      <c r="M21" s="178" t="s">
        <v>173</v>
      </c>
      <c r="N21" s="304" t="s">
        <v>174</v>
      </c>
      <c r="O21" s="305"/>
      <c r="P21" s="306"/>
      <c r="Q21" s="179" t="s">
        <v>97</v>
      </c>
      <c r="R21" s="179" t="s">
        <v>175</v>
      </c>
      <c r="S21" s="179" t="s">
        <v>78</v>
      </c>
      <c r="T21" s="180" t="s">
        <v>176</v>
      </c>
      <c r="U21" s="181" t="s">
        <v>4</v>
      </c>
      <c r="V21" s="176"/>
      <c r="W21" s="176"/>
      <c r="X21" s="200"/>
      <c r="Y21" s="178" t="s">
        <v>173</v>
      </c>
      <c r="Z21" s="304" t="s">
        <v>174</v>
      </c>
      <c r="AA21" s="305"/>
      <c r="AB21" s="306"/>
      <c r="AC21" s="179" t="s">
        <v>97</v>
      </c>
      <c r="AD21" s="179" t="s">
        <v>175</v>
      </c>
      <c r="AE21" s="179" t="s">
        <v>78</v>
      </c>
      <c r="AF21" s="180" t="s">
        <v>176</v>
      </c>
      <c r="AG21" s="181" t="s">
        <v>4</v>
      </c>
      <c r="AH21" s="176"/>
      <c r="AI21" s="176"/>
      <c r="AJ21" s="200"/>
      <c r="AK21" s="178" t="s">
        <v>173</v>
      </c>
      <c r="AL21" s="304" t="s">
        <v>174</v>
      </c>
      <c r="AM21" s="305"/>
      <c r="AN21" s="306"/>
      <c r="AO21" s="179" t="s">
        <v>97</v>
      </c>
      <c r="AP21" s="179" t="s">
        <v>175</v>
      </c>
      <c r="AQ21" s="179" t="s">
        <v>78</v>
      </c>
      <c r="AR21" s="180" t="s">
        <v>176</v>
      </c>
      <c r="AS21" s="181" t="s">
        <v>4</v>
      </c>
      <c r="AU21" s="155" t="s">
        <v>5</v>
      </c>
      <c r="AV21" s="155" t="s">
        <v>5</v>
      </c>
      <c r="AW21" s="155" t="s">
        <v>5</v>
      </c>
      <c r="AX21" s="155" t="s">
        <v>5</v>
      </c>
      <c r="AY21" s="155" t="s">
        <v>4</v>
      </c>
      <c r="AZ21" s="155" t="s">
        <v>4</v>
      </c>
      <c r="BA21" s="155" t="s">
        <v>4</v>
      </c>
    </row>
    <row r="22" spans="1:53" ht="15.75" x14ac:dyDescent="0.2">
      <c r="A22" s="182"/>
      <c r="B22" s="295" t="s">
        <v>186</v>
      </c>
      <c r="C22" s="296"/>
      <c r="D22" s="297"/>
      <c r="E22" s="183">
        <v>2</v>
      </c>
      <c r="F22" s="184">
        <f>IF(H22="","",H22-G22)</f>
        <v>40</v>
      </c>
      <c r="G22" s="183">
        <v>100</v>
      </c>
      <c r="H22" s="185">
        <v>140</v>
      </c>
      <c r="I22" s="186">
        <f>IF(AY22="","",AY22)</f>
        <v>3.5</v>
      </c>
      <c r="J22" s="187"/>
      <c r="K22" s="187"/>
      <c r="L22" s="200"/>
      <c r="M22" s="182"/>
      <c r="N22" s="295" t="s">
        <v>187</v>
      </c>
      <c r="O22" s="296"/>
      <c r="P22" s="297"/>
      <c r="Q22" s="183">
        <v>2</v>
      </c>
      <c r="R22" s="184">
        <f>IF(T22="","",T22-S22)</f>
        <v>44</v>
      </c>
      <c r="S22" s="183">
        <v>85</v>
      </c>
      <c r="T22" s="185">
        <v>129</v>
      </c>
      <c r="U22" s="186">
        <f>IF(AZ22="","",AZ22)</f>
        <v>2</v>
      </c>
      <c r="V22" s="187"/>
      <c r="W22" s="187"/>
      <c r="X22" s="200"/>
      <c r="Y22" s="182"/>
      <c r="Z22" s="295" t="s">
        <v>188</v>
      </c>
      <c r="AA22" s="296"/>
      <c r="AB22" s="297"/>
      <c r="AC22" s="183">
        <v>3</v>
      </c>
      <c r="AD22" s="184">
        <f>IF(AF22="","",AF22-AE22)</f>
        <v>44</v>
      </c>
      <c r="AE22" s="183">
        <v>96</v>
      </c>
      <c r="AF22" s="185">
        <v>140</v>
      </c>
      <c r="AG22" s="186">
        <f>IF(BA22="","",BA22)</f>
        <v>3.5</v>
      </c>
      <c r="AH22" s="187"/>
      <c r="AI22" s="187"/>
      <c r="AJ22" s="200"/>
      <c r="AK22" s="182"/>
      <c r="AL22" s="295" t="s">
        <v>189</v>
      </c>
      <c r="AM22" s="296"/>
      <c r="AN22" s="297"/>
      <c r="AO22" s="183">
        <v>2</v>
      </c>
      <c r="AP22" s="184">
        <f>IF(AR22="","",AR22-AQ22)</f>
        <v>44</v>
      </c>
      <c r="AQ22" s="183">
        <v>76</v>
      </c>
      <c r="AR22" s="185">
        <v>120</v>
      </c>
      <c r="AS22" s="186">
        <v>1</v>
      </c>
      <c r="AU22" s="155">
        <f>H22</f>
        <v>140</v>
      </c>
      <c r="AV22" s="155">
        <f>T22</f>
        <v>129</v>
      </c>
      <c r="AW22" s="155">
        <f>AF22</f>
        <v>140</v>
      </c>
      <c r="AX22" s="155">
        <f>AR22</f>
        <v>120</v>
      </c>
      <c r="AY22" s="155">
        <f>IF(H22="","",5-_xlfn.RANK.AVG(AU22,$AU22:$AX22,0))</f>
        <v>3.5</v>
      </c>
      <c r="AZ22" s="155">
        <f>IF(T22="","",5-_xlfn.RANK.AVG(AV22,$AU22:$AX22,0))</f>
        <v>2</v>
      </c>
      <c r="BA22" s="155">
        <f>IF(AF22="","",5-_xlfn.RANK.AVG(AW22,$AU22:$AX22,0))</f>
        <v>3.5</v>
      </c>
    </row>
    <row r="23" spans="1:53" ht="15.75" x14ac:dyDescent="0.2">
      <c r="A23" s="189"/>
      <c r="B23" s="298"/>
      <c r="C23" s="299"/>
      <c r="D23" s="300"/>
      <c r="E23" s="183">
        <v>0</v>
      </c>
      <c r="F23" s="184">
        <f>IF(H23="","",H23-G23)</f>
        <v>54</v>
      </c>
      <c r="G23" s="183">
        <v>95</v>
      </c>
      <c r="H23" s="185">
        <v>149</v>
      </c>
      <c r="I23" s="186">
        <f>IF(AY23="","",AY23)</f>
        <v>4</v>
      </c>
      <c r="J23" s="187"/>
      <c r="K23" s="187"/>
      <c r="L23" s="200"/>
      <c r="M23" s="189"/>
      <c r="N23" s="298"/>
      <c r="O23" s="299"/>
      <c r="P23" s="300"/>
      <c r="Q23" s="183">
        <v>1</v>
      </c>
      <c r="R23" s="184">
        <f>IF(T23="","",T23-S23)</f>
        <v>42</v>
      </c>
      <c r="S23" s="183">
        <v>68</v>
      </c>
      <c r="T23" s="185">
        <v>110</v>
      </c>
      <c r="U23" s="186">
        <f>IF(AZ23="","",AZ23)</f>
        <v>1</v>
      </c>
      <c r="V23" s="187"/>
      <c r="W23" s="187"/>
      <c r="X23" s="200"/>
      <c r="Y23" s="189"/>
      <c r="Z23" s="298"/>
      <c r="AA23" s="299"/>
      <c r="AB23" s="300"/>
      <c r="AC23" s="183">
        <v>2</v>
      </c>
      <c r="AD23" s="184">
        <f>IF(AF23="","",AF23-AE23)</f>
        <v>41</v>
      </c>
      <c r="AE23" s="183">
        <v>84</v>
      </c>
      <c r="AF23" s="185">
        <v>125</v>
      </c>
      <c r="AG23" s="186">
        <f>IF(BA23="","",BA23)</f>
        <v>2</v>
      </c>
      <c r="AH23" s="187"/>
      <c r="AI23" s="187"/>
      <c r="AJ23" s="200"/>
      <c r="AK23" s="189"/>
      <c r="AL23" s="298"/>
      <c r="AM23" s="299"/>
      <c r="AN23" s="300"/>
      <c r="AO23" s="183">
        <v>1</v>
      </c>
      <c r="AP23" s="184">
        <f>IF(AR23="","",AR23-AQ23)</f>
        <v>41</v>
      </c>
      <c r="AQ23" s="183">
        <v>101</v>
      </c>
      <c r="AR23" s="185">
        <v>142</v>
      </c>
      <c r="AS23" s="186">
        <v>3</v>
      </c>
      <c r="AU23" s="155">
        <f>H23</f>
        <v>149</v>
      </c>
      <c r="AV23" s="155">
        <f>T23</f>
        <v>110</v>
      </c>
      <c r="AW23" s="155">
        <f>AF23</f>
        <v>125</v>
      </c>
      <c r="AX23" s="155">
        <f>AR23</f>
        <v>142</v>
      </c>
      <c r="AY23" s="155">
        <f>IF(H23="","",5-_xlfn.RANK.AVG(AU23,$AU23:$AX23,0))</f>
        <v>4</v>
      </c>
      <c r="AZ23" s="155">
        <f>IF(T23="","",5-_xlfn.RANK.AVG(AV23,$AU23:$AX23,0))</f>
        <v>1</v>
      </c>
      <c r="BA23" s="155">
        <f>IF(AF23="","",5-_xlfn.RANK.AVG(AW23,$AU23:$AX23,0))</f>
        <v>2</v>
      </c>
    </row>
    <row r="24" spans="1:53" ht="15.75" x14ac:dyDescent="0.2">
      <c r="A24" s="190" t="s">
        <v>173</v>
      </c>
      <c r="B24" s="301" t="s">
        <v>181</v>
      </c>
      <c r="C24" s="302"/>
      <c r="D24" s="303"/>
      <c r="E24" s="183"/>
      <c r="F24" s="184"/>
      <c r="G24" s="183"/>
      <c r="H24" s="191"/>
      <c r="I24" s="186"/>
      <c r="J24" s="187"/>
      <c r="K24" s="187"/>
      <c r="L24" s="200"/>
      <c r="M24" s="190" t="s">
        <v>173</v>
      </c>
      <c r="N24" s="301" t="s">
        <v>181</v>
      </c>
      <c r="O24" s="302"/>
      <c r="P24" s="303"/>
      <c r="Q24" s="183"/>
      <c r="R24" s="184"/>
      <c r="S24" s="183"/>
      <c r="T24" s="191"/>
      <c r="U24" s="186"/>
      <c r="V24" s="187"/>
      <c r="W24" s="187"/>
      <c r="X24" s="200"/>
      <c r="Y24" s="190" t="s">
        <v>173</v>
      </c>
      <c r="Z24" s="301" t="s">
        <v>181</v>
      </c>
      <c r="AA24" s="302"/>
      <c r="AB24" s="303"/>
      <c r="AC24" s="183"/>
      <c r="AD24" s="184"/>
      <c r="AE24" s="183"/>
      <c r="AF24" s="191"/>
      <c r="AG24" s="186"/>
      <c r="AH24" s="187"/>
      <c r="AI24" s="187"/>
      <c r="AJ24" s="200"/>
      <c r="AK24" s="190" t="s">
        <v>173</v>
      </c>
      <c r="AL24" s="301" t="s">
        <v>181</v>
      </c>
      <c r="AM24" s="302"/>
      <c r="AN24" s="303"/>
      <c r="AO24" s="183"/>
      <c r="AP24" s="184"/>
      <c r="AQ24" s="183"/>
      <c r="AR24" s="191"/>
      <c r="AS24" s="186"/>
    </row>
    <row r="25" spans="1:53" ht="15.75" x14ac:dyDescent="0.2">
      <c r="A25" s="182"/>
      <c r="B25" s="288"/>
      <c r="C25" s="289"/>
      <c r="D25" s="290"/>
      <c r="E25" s="183">
        <v>3</v>
      </c>
      <c r="F25" s="184">
        <f>IF(H25="","",H25-G25)</f>
        <v>27</v>
      </c>
      <c r="G25" s="183">
        <v>91</v>
      </c>
      <c r="H25" s="185">
        <v>118</v>
      </c>
      <c r="I25" s="186">
        <f>IF(AY25="","",AY25)</f>
        <v>2</v>
      </c>
      <c r="J25" s="187"/>
      <c r="K25" s="187"/>
      <c r="L25" s="200"/>
      <c r="M25" s="182"/>
      <c r="N25" s="288"/>
      <c r="O25" s="289"/>
      <c r="P25" s="290"/>
      <c r="Q25" s="183">
        <v>1</v>
      </c>
      <c r="R25" s="184">
        <f>IF(T25="","",T25-S25)</f>
        <v>45</v>
      </c>
      <c r="S25" s="183">
        <v>81</v>
      </c>
      <c r="T25" s="185">
        <v>126</v>
      </c>
      <c r="U25" s="186">
        <f>IF(AZ25="","",AZ25)</f>
        <v>3</v>
      </c>
      <c r="V25" s="187"/>
      <c r="W25" s="187"/>
      <c r="X25" s="200"/>
      <c r="Y25" s="182"/>
      <c r="Z25" s="288"/>
      <c r="AA25" s="289"/>
      <c r="AB25" s="290"/>
      <c r="AC25" s="183">
        <v>3</v>
      </c>
      <c r="AD25" s="184">
        <f>IF(AF25="","",AF25-AE25)</f>
        <v>106</v>
      </c>
      <c r="AE25" s="183">
        <v>2</v>
      </c>
      <c r="AF25" s="185">
        <v>108</v>
      </c>
      <c r="AG25" s="186">
        <f>IF(BA25="","",BA25)</f>
        <v>1</v>
      </c>
      <c r="AH25" s="187"/>
      <c r="AI25" s="187"/>
      <c r="AJ25" s="200"/>
      <c r="AK25" s="182"/>
      <c r="AL25" s="288"/>
      <c r="AM25" s="289"/>
      <c r="AN25" s="290"/>
      <c r="AO25" s="183">
        <v>1</v>
      </c>
      <c r="AP25" s="184">
        <f>IF(AR25="","",AR25-AQ25)</f>
        <v>124</v>
      </c>
      <c r="AQ25" s="183">
        <v>9</v>
      </c>
      <c r="AR25" s="185">
        <v>133</v>
      </c>
      <c r="AS25" s="186">
        <v>4</v>
      </c>
      <c r="AU25" s="155">
        <f>H25</f>
        <v>118</v>
      </c>
      <c r="AV25" s="155">
        <f>T25</f>
        <v>126</v>
      </c>
      <c r="AW25" s="155">
        <f>AF25</f>
        <v>108</v>
      </c>
      <c r="AX25" s="155">
        <f>AR25</f>
        <v>133</v>
      </c>
      <c r="AY25" s="155">
        <f>IF(H25="","",5-_xlfn.RANK.AVG(AU25,$AU25:$AX25,0))</f>
        <v>2</v>
      </c>
      <c r="AZ25" s="155">
        <f>IF(T25="","",5-_xlfn.RANK.AVG(AV25,$AU25:$AX25,0))</f>
        <v>3</v>
      </c>
      <c r="BA25" s="155">
        <f>IF(AF25="","",5-_xlfn.RANK.AVG(AW25,$AU25:$AX25,0))</f>
        <v>1</v>
      </c>
    </row>
    <row r="26" spans="1:53" ht="15.75" x14ac:dyDescent="0.2">
      <c r="A26" s="192"/>
      <c r="B26" s="291"/>
      <c r="C26" s="292"/>
      <c r="D26" s="293"/>
      <c r="E26" s="183">
        <v>3</v>
      </c>
      <c r="F26" s="184">
        <f>IF(H26="","",H26-G26)</f>
        <v>27</v>
      </c>
      <c r="G26" s="183">
        <v>84</v>
      </c>
      <c r="H26" s="193">
        <v>111</v>
      </c>
      <c r="I26" s="186">
        <f>IF(AY26="","",AY26)</f>
        <v>2</v>
      </c>
      <c r="J26" s="187"/>
      <c r="K26" s="187"/>
      <c r="L26" s="200"/>
      <c r="M26" s="192"/>
      <c r="N26" s="291"/>
      <c r="O26" s="292"/>
      <c r="P26" s="293"/>
      <c r="Q26" s="183">
        <v>2</v>
      </c>
      <c r="R26" s="184">
        <f>IF(T26="","",T26-S26)</f>
        <v>41</v>
      </c>
      <c r="S26" s="183">
        <v>97</v>
      </c>
      <c r="T26" s="193">
        <v>138</v>
      </c>
      <c r="U26" s="186">
        <f>IF(AZ26="","",AZ26)</f>
        <v>4</v>
      </c>
      <c r="V26" s="187"/>
      <c r="W26" s="187"/>
      <c r="X26" s="200"/>
      <c r="Y26" s="192"/>
      <c r="Z26" s="291"/>
      <c r="AA26" s="292"/>
      <c r="AB26" s="293"/>
      <c r="AC26" s="183">
        <v>2</v>
      </c>
      <c r="AD26" s="184">
        <f>IF(AF26="","",AF26-AE26)</f>
        <v>36</v>
      </c>
      <c r="AE26" s="183">
        <v>89</v>
      </c>
      <c r="AF26" s="193">
        <v>125</v>
      </c>
      <c r="AG26" s="186">
        <f>IF(BA26="","",BA26)</f>
        <v>3</v>
      </c>
      <c r="AH26" s="187"/>
      <c r="AI26" s="187"/>
      <c r="AJ26" s="200"/>
      <c r="AK26" s="192"/>
      <c r="AL26" s="291"/>
      <c r="AM26" s="292"/>
      <c r="AN26" s="293"/>
      <c r="AO26" s="183">
        <v>3</v>
      </c>
      <c r="AP26" s="184">
        <f>IF(AR26="","",AR26-AQ26)</f>
        <v>26</v>
      </c>
      <c r="AQ26" s="183">
        <v>72</v>
      </c>
      <c r="AR26" s="193">
        <v>98</v>
      </c>
      <c r="AS26" s="186">
        <v>1</v>
      </c>
      <c r="AU26" s="155">
        <f>H26</f>
        <v>111</v>
      </c>
      <c r="AV26" s="155">
        <f>T26</f>
        <v>138</v>
      </c>
      <c r="AW26" s="155">
        <f>AF26</f>
        <v>125</v>
      </c>
      <c r="AX26" s="155">
        <f>AR26</f>
        <v>98</v>
      </c>
      <c r="AY26" s="155">
        <f>IF(H26="","",5-_xlfn.RANK.AVG(AU26,$AU26:$AX26,0))</f>
        <v>2</v>
      </c>
      <c r="AZ26" s="155">
        <f>IF(T26="","",5-_xlfn.RANK.AVG(AV26,$AU26:$AX26,0))</f>
        <v>4</v>
      </c>
      <c r="BA26" s="155">
        <f>IF(AF26="","",5-_xlfn.RANK.AVG(AW26,$AU26:$AX26,0))</f>
        <v>3</v>
      </c>
    </row>
    <row r="27" spans="1:53" x14ac:dyDescent="0.2">
      <c r="A27" s="194"/>
      <c r="B27" s="195"/>
      <c r="C27" s="195"/>
      <c r="D27" s="195"/>
      <c r="E27" s="196">
        <f>IF(E22="","",SUM(E22:E23,E25:E26))</f>
        <v>8</v>
      </c>
      <c r="F27" s="197">
        <f>IF(F22="","",SUM(F22:F23,F25:F26))</f>
        <v>148</v>
      </c>
      <c r="G27" s="196">
        <f>IF(G22="","",SUM(G22:G23,G25:G26))</f>
        <v>370</v>
      </c>
      <c r="H27" s="198">
        <f>IF(H22="","",SUM(H22:H23,H25:H26))</f>
        <v>518</v>
      </c>
      <c r="I27" s="199">
        <f>IF(I22="","",SUM(I22:I23,I25:I26))</f>
        <v>11.5</v>
      </c>
      <c r="J27" s="188"/>
      <c r="K27" s="188"/>
      <c r="L27" s="200"/>
      <c r="M27" s="194"/>
      <c r="N27" s="195"/>
      <c r="O27" s="195"/>
      <c r="P27" s="195"/>
      <c r="Q27" s="196">
        <f>IF(Q22="","",SUM(Q22:Q23,Q25:Q26))</f>
        <v>6</v>
      </c>
      <c r="R27" s="197">
        <f>IF(R22="","",SUM(R22:R23,R25:R26))</f>
        <v>172</v>
      </c>
      <c r="S27" s="196">
        <f>IF(S22="","",SUM(S22:S23,S25:S26))</f>
        <v>331</v>
      </c>
      <c r="T27" s="198">
        <f>IF(T22="","",SUM(T22:T23,T25:T26))</f>
        <v>503</v>
      </c>
      <c r="U27" s="199">
        <f>IF(U22="","",SUM(U22:U23,U25:U26))</f>
        <v>10</v>
      </c>
      <c r="V27" s="188"/>
      <c r="W27" s="188"/>
      <c r="X27" s="200"/>
      <c r="Y27" s="194"/>
      <c r="Z27" s="195"/>
      <c r="AA27" s="195"/>
      <c r="AB27" s="195"/>
      <c r="AC27" s="196">
        <f>IF(AC22="","",SUM(AC22:AC23,AC25:AC26))</f>
        <v>10</v>
      </c>
      <c r="AD27" s="197">
        <f>IF(AD22="","",SUM(AD22:AD23,AD25:AD26))</f>
        <v>227</v>
      </c>
      <c r="AE27" s="196">
        <f>IF(AE22="","",SUM(AE22:AE23,AE25:AE26))</f>
        <v>271</v>
      </c>
      <c r="AF27" s="198">
        <f>IF(AF22="","",SUM(AF22:AF23,AF25:AF26))</f>
        <v>498</v>
      </c>
      <c r="AG27" s="201">
        <f>IF(AG22="","",SUM(AG22:AG23,AG25:AG26))</f>
        <v>9.5</v>
      </c>
      <c r="AH27" s="188"/>
      <c r="AI27" s="188"/>
      <c r="AJ27" s="200"/>
      <c r="AK27" s="194"/>
      <c r="AL27" s="195"/>
      <c r="AM27" s="195"/>
      <c r="AN27" s="195"/>
      <c r="AO27" s="196">
        <f>IF(AO22="","",SUM(AO22:AO23,AO25:AO26))</f>
        <v>7</v>
      </c>
      <c r="AP27" s="197">
        <f>IF(AP22="","",SUM(AP22:AP23,AP25:AP26))</f>
        <v>235</v>
      </c>
      <c r="AQ27" s="196">
        <f>IF(AQ22="","",SUM(AQ22:AQ23,AQ25:AQ26))</f>
        <v>258</v>
      </c>
      <c r="AR27" s="198">
        <f>IF(AR22="","",SUM(AR22:AR23,AR25:AR26))</f>
        <v>493</v>
      </c>
      <c r="AS27" s="199">
        <v>9</v>
      </c>
    </row>
    <row r="28" spans="1:53" x14ac:dyDescent="0.2">
      <c r="A28" s="178" t="s">
        <v>173</v>
      </c>
      <c r="B28" s="304" t="s">
        <v>174</v>
      </c>
      <c r="C28" s="305"/>
      <c r="D28" s="306"/>
      <c r="E28" s="179" t="s">
        <v>97</v>
      </c>
      <c r="F28" s="179" t="s">
        <v>175</v>
      </c>
      <c r="G28" s="179" t="s">
        <v>78</v>
      </c>
      <c r="H28" s="180" t="s">
        <v>176</v>
      </c>
      <c r="I28" s="181" t="s">
        <v>4</v>
      </c>
      <c r="J28" s="176"/>
      <c r="K28" s="176"/>
      <c r="L28" s="200"/>
      <c r="M28" s="178" t="s">
        <v>173</v>
      </c>
      <c r="N28" s="304" t="s">
        <v>174</v>
      </c>
      <c r="O28" s="305"/>
      <c r="P28" s="306"/>
      <c r="Q28" s="179" t="s">
        <v>97</v>
      </c>
      <c r="R28" s="179" t="s">
        <v>175</v>
      </c>
      <c r="S28" s="179" t="s">
        <v>78</v>
      </c>
      <c r="T28" s="180" t="s">
        <v>176</v>
      </c>
      <c r="U28" s="181" t="s">
        <v>4</v>
      </c>
      <c r="V28" s="176"/>
      <c r="W28" s="176"/>
      <c r="X28" s="200"/>
      <c r="Y28" s="178" t="s">
        <v>173</v>
      </c>
      <c r="Z28" s="304" t="s">
        <v>174</v>
      </c>
      <c r="AA28" s="305"/>
      <c r="AB28" s="306"/>
      <c r="AC28" s="179" t="s">
        <v>97</v>
      </c>
      <c r="AD28" s="179" t="s">
        <v>175</v>
      </c>
      <c r="AE28" s="179" t="s">
        <v>78</v>
      </c>
      <c r="AF28" s="180" t="s">
        <v>176</v>
      </c>
      <c r="AG28" s="181" t="s">
        <v>4</v>
      </c>
      <c r="AH28" s="176"/>
      <c r="AI28" s="176"/>
      <c r="AJ28" s="200"/>
      <c r="AK28" s="178" t="s">
        <v>173</v>
      </c>
      <c r="AL28" s="304" t="s">
        <v>174</v>
      </c>
      <c r="AM28" s="305"/>
      <c r="AN28" s="306"/>
      <c r="AO28" s="179" t="s">
        <v>97</v>
      </c>
      <c r="AP28" s="179" t="s">
        <v>175</v>
      </c>
      <c r="AQ28" s="179" t="s">
        <v>78</v>
      </c>
      <c r="AR28" s="180" t="s">
        <v>176</v>
      </c>
      <c r="AS28" s="181" t="s">
        <v>4</v>
      </c>
      <c r="AU28" s="155" t="s">
        <v>5</v>
      </c>
      <c r="AV28" s="155" t="s">
        <v>5</v>
      </c>
      <c r="AW28" s="155" t="s">
        <v>5</v>
      </c>
      <c r="AX28" s="155" t="s">
        <v>5</v>
      </c>
      <c r="AY28" s="155" t="s">
        <v>4</v>
      </c>
      <c r="AZ28" s="155" t="s">
        <v>4</v>
      </c>
      <c r="BA28" s="155" t="s">
        <v>4</v>
      </c>
    </row>
    <row r="29" spans="1:53" ht="15.75" x14ac:dyDescent="0.2">
      <c r="A29" s="182"/>
      <c r="B29" s="295" t="s">
        <v>190</v>
      </c>
      <c r="C29" s="296"/>
      <c r="D29" s="297"/>
      <c r="E29" s="183">
        <v>1</v>
      </c>
      <c r="F29" s="184">
        <f>IF(H29="","",H29-G29)</f>
        <v>53</v>
      </c>
      <c r="G29" s="183">
        <v>83</v>
      </c>
      <c r="H29" s="185">
        <v>136</v>
      </c>
      <c r="I29" s="186">
        <f>IF(AY29="","",AY29)</f>
        <v>4</v>
      </c>
      <c r="J29" s="187"/>
      <c r="K29" s="187"/>
      <c r="L29" s="200"/>
      <c r="M29" s="182"/>
      <c r="N29" s="295" t="s">
        <v>191</v>
      </c>
      <c r="O29" s="296"/>
      <c r="P29" s="297"/>
      <c r="Q29" s="183">
        <v>1</v>
      </c>
      <c r="R29" s="184">
        <f>IF(T29="","",T29-S29)</f>
        <v>41</v>
      </c>
      <c r="S29" s="183">
        <v>93</v>
      </c>
      <c r="T29" s="185">
        <v>134</v>
      </c>
      <c r="U29" s="186">
        <f>IF(AZ29="","",AZ29)</f>
        <v>3</v>
      </c>
      <c r="V29" s="187"/>
      <c r="W29" s="187"/>
      <c r="X29" s="200"/>
      <c r="Y29" s="182"/>
      <c r="Z29" s="295" t="s">
        <v>192</v>
      </c>
      <c r="AA29" s="296"/>
      <c r="AB29" s="297"/>
      <c r="AC29" s="183">
        <v>4</v>
      </c>
      <c r="AD29" s="184">
        <f>IF(AF29="","",AF29-AE29)</f>
        <v>35</v>
      </c>
      <c r="AE29" s="183">
        <v>92</v>
      </c>
      <c r="AF29" s="185">
        <v>127</v>
      </c>
      <c r="AG29" s="186">
        <f>IF(BA29="","",BA29)</f>
        <v>2</v>
      </c>
      <c r="AH29" s="187"/>
      <c r="AI29" s="187"/>
      <c r="AJ29" s="200"/>
      <c r="AK29" s="182"/>
      <c r="AL29" s="295" t="s">
        <v>193</v>
      </c>
      <c r="AM29" s="296"/>
      <c r="AN29" s="297"/>
      <c r="AO29" s="183">
        <v>4</v>
      </c>
      <c r="AP29" s="184">
        <f>IF(AR29="","",AR29-AQ29)</f>
        <v>31</v>
      </c>
      <c r="AQ29" s="183">
        <v>87</v>
      </c>
      <c r="AR29" s="185">
        <v>118</v>
      </c>
      <c r="AS29" s="186">
        <v>1</v>
      </c>
      <c r="AU29" s="155">
        <f>H29</f>
        <v>136</v>
      </c>
      <c r="AV29" s="155">
        <f>T29</f>
        <v>134</v>
      </c>
      <c r="AW29" s="155">
        <f>AF29</f>
        <v>127</v>
      </c>
      <c r="AX29" s="155">
        <f>AR29</f>
        <v>118</v>
      </c>
      <c r="AY29" s="155">
        <f>IF(H29="","",5-_xlfn.RANK.AVG(AU29,$AU29:$AX29,0))</f>
        <v>4</v>
      </c>
      <c r="AZ29" s="155">
        <f>IF(T29="","",5-_xlfn.RANK.AVG(AV29,$AU29:$AX29,0))</f>
        <v>3</v>
      </c>
      <c r="BA29" s="155">
        <f>IF(AF29="","",5-_xlfn.RANK.AVG(AW29,$AU29:$AX29,0))</f>
        <v>2</v>
      </c>
    </row>
    <row r="30" spans="1:53" ht="15.75" x14ac:dyDescent="0.2">
      <c r="A30" s="189"/>
      <c r="B30" s="298"/>
      <c r="C30" s="299"/>
      <c r="D30" s="300"/>
      <c r="E30" s="183">
        <v>1</v>
      </c>
      <c r="F30" s="184">
        <f>IF(H30="","",H30-G30)</f>
        <v>52</v>
      </c>
      <c r="G30" s="183">
        <v>92</v>
      </c>
      <c r="H30" s="185">
        <v>144</v>
      </c>
      <c r="I30" s="186">
        <f>IF(AY30="","",AY30)</f>
        <v>4</v>
      </c>
      <c r="J30" s="187"/>
      <c r="K30" s="187"/>
      <c r="L30" s="200"/>
      <c r="M30" s="189"/>
      <c r="N30" s="298"/>
      <c r="O30" s="299"/>
      <c r="P30" s="300"/>
      <c r="Q30" s="183">
        <v>1</v>
      </c>
      <c r="R30" s="184">
        <f>IF(T30="","",T30-S30)</f>
        <v>34</v>
      </c>
      <c r="S30" s="183">
        <v>109</v>
      </c>
      <c r="T30" s="185">
        <v>143</v>
      </c>
      <c r="U30" s="186">
        <f>IF(AZ30="","",AZ30)</f>
        <v>3</v>
      </c>
      <c r="V30" s="187"/>
      <c r="W30" s="187"/>
      <c r="X30" s="200"/>
      <c r="Y30" s="189"/>
      <c r="Z30" s="298"/>
      <c r="AA30" s="299"/>
      <c r="AB30" s="300"/>
      <c r="AC30" s="183">
        <v>2</v>
      </c>
      <c r="AD30" s="184">
        <f>IF(AF30="","",AF30-AE30)</f>
        <v>36</v>
      </c>
      <c r="AE30" s="183">
        <v>74</v>
      </c>
      <c r="AF30" s="185">
        <v>110</v>
      </c>
      <c r="AG30" s="186">
        <f>IF(BA30="","",BA30)</f>
        <v>1</v>
      </c>
      <c r="AH30" s="187"/>
      <c r="AI30" s="187"/>
      <c r="AJ30" s="200"/>
      <c r="AK30" s="189"/>
      <c r="AL30" s="298"/>
      <c r="AM30" s="299"/>
      <c r="AN30" s="300"/>
      <c r="AO30" s="183">
        <v>3</v>
      </c>
      <c r="AP30" s="184">
        <f>IF(AR30="","",AR30-AQ30)</f>
        <v>44</v>
      </c>
      <c r="AQ30" s="183">
        <v>82</v>
      </c>
      <c r="AR30" s="185">
        <v>126</v>
      </c>
      <c r="AS30" s="186">
        <v>2</v>
      </c>
      <c r="AU30" s="155">
        <f>H30</f>
        <v>144</v>
      </c>
      <c r="AV30" s="155">
        <f>T30</f>
        <v>143</v>
      </c>
      <c r="AW30" s="155">
        <f>AF30</f>
        <v>110</v>
      </c>
      <c r="AX30" s="155">
        <f>AR30</f>
        <v>126</v>
      </c>
      <c r="AY30" s="155">
        <f>IF(H30="","",5-_xlfn.RANK.AVG(AU30,$AU30:$AX30,0))</f>
        <v>4</v>
      </c>
      <c r="AZ30" s="155">
        <f>IF(T30="","",5-_xlfn.RANK.AVG(AV30,$AU30:$AX30,0))</f>
        <v>3</v>
      </c>
      <c r="BA30" s="155">
        <f>IF(AF30="","",5-_xlfn.RANK.AVG(AW30,$AU30:$AX30,0))</f>
        <v>1</v>
      </c>
    </row>
    <row r="31" spans="1:53" ht="15.75" x14ac:dyDescent="0.2">
      <c r="A31" s="190" t="s">
        <v>173</v>
      </c>
      <c r="B31" s="301" t="s">
        <v>181</v>
      </c>
      <c r="C31" s="302"/>
      <c r="D31" s="303"/>
      <c r="E31" s="183"/>
      <c r="F31" s="184"/>
      <c r="G31" s="183"/>
      <c r="H31" s="191"/>
      <c r="I31" s="186"/>
      <c r="J31" s="187"/>
      <c r="K31" s="187"/>
      <c r="L31" s="200"/>
      <c r="M31" s="190" t="s">
        <v>173</v>
      </c>
      <c r="N31" s="301" t="s">
        <v>181</v>
      </c>
      <c r="O31" s="302"/>
      <c r="P31" s="303"/>
      <c r="Q31" s="183"/>
      <c r="R31" s="184"/>
      <c r="S31" s="183"/>
      <c r="T31" s="191"/>
      <c r="U31" s="186"/>
      <c r="V31" s="187"/>
      <c r="W31" s="187"/>
      <c r="X31" s="200"/>
      <c r="Y31" s="190" t="s">
        <v>173</v>
      </c>
      <c r="Z31" s="301" t="s">
        <v>181</v>
      </c>
      <c r="AA31" s="302"/>
      <c r="AB31" s="303"/>
      <c r="AC31" s="183"/>
      <c r="AD31" s="184"/>
      <c r="AE31" s="183"/>
      <c r="AF31" s="191"/>
      <c r="AG31" s="186"/>
      <c r="AH31" s="187"/>
      <c r="AI31" s="187"/>
      <c r="AJ31" s="200"/>
      <c r="AK31" s="190" t="s">
        <v>173</v>
      </c>
      <c r="AL31" s="301" t="s">
        <v>181</v>
      </c>
      <c r="AM31" s="302"/>
      <c r="AN31" s="303"/>
      <c r="AO31" s="183"/>
      <c r="AP31" s="184"/>
      <c r="AQ31" s="183"/>
      <c r="AR31" s="191"/>
      <c r="AS31" s="186"/>
    </row>
    <row r="32" spans="1:53" ht="15.75" x14ac:dyDescent="0.2">
      <c r="A32" s="182"/>
      <c r="B32" s="288"/>
      <c r="C32" s="289"/>
      <c r="D32" s="290"/>
      <c r="E32" s="183">
        <v>0</v>
      </c>
      <c r="F32" s="184">
        <f>IF(H32="","",H32-G32)</f>
        <v>45</v>
      </c>
      <c r="G32" s="183">
        <v>91</v>
      </c>
      <c r="H32" s="185">
        <v>136</v>
      </c>
      <c r="I32" s="186">
        <f>IF(AY32="","",AY32)</f>
        <v>3</v>
      </c>
      <c r="J32" s="187"/>
      <c r="K32" s="187"/>
      <c r="L32" s="200"/>
      <c r="M32" s="182"/>
      <c r="N32" s="288"/>
      <c r="O32" s="289"/>
      <c r="P32" s="290"/>
      <c r="Q32" s="183">
        <v>2</v>
      </c>
      <c r="R32" s="184">
        <f>IF(T32="","",T32-S32)</f>
        <v>36</v>
      </c>
      <c r="S32" s="183">
        <v>95</v>
      </c>
      <c r="T32" s="185">
        <v>131</v>
      </c>
      <c r="U32" s="186">
        <f>IF(AZ32="","",AZ32)</f>
        <v>2</v>
      </c>
      <c r="V32" s="187"/>
      <c r="W32" s="187"/>
      <c r="X32" s="200"/>
      <c r="Y32" s="182"/>
      <c r="Z32" s="288"/>
      <c r="AA32" s="289"/>
      <c r="AB32" s="290"/>
      <c r="AC32" s="183">
        <v>4</v>
      </c>
      <c r="AD32" s="184">
        <f>IF(AF32="","",AF32-AE32)</f>
        <v>24</v>
      </c>
      <c r="AE32" s="183">
        <v>91</v>
      </c>
      <c r="AF32" s="185">
        <v>115</v>
      </c>
      <c r="AG32" s="186">
        <f>IF(BA32="","",BA32)</f>
        <v>1</v>
      </c>
      <c r="AH32" s="187"/>
      <c r="AI32" s="187"/>
      <c r="AJ32" s="200"/>
      <c r="AK32" s="182"/>
      <c r="AL32" s="288"/>
      <c r="AM32" s="289"/>
      <c r="AN32" s="290"/>
      <c r="AO32" s="183">
        <v>1</v>
      </c>
      <c r="AP32" s="184">
        <f>IF(AR32="","",AR32-AQ32)</f>
        <v>44</v>
      </c>
      <c r="AQ32" s="183">
        <v>97</v>
      </c>
      <c r="AR32" s="185">
        <v>141</v>
      </c>
      <c r="AS32" s="186">
        <v>4</v>
      </c>
      <c r="AU32" s="155">
        <f>H32</f>
        <v>136</v>
      </c>
      <c r="AV32" s="155">
        <f>T32</f>
        <v>131</v>
      </c>
      <c r="AW32" s="155">
        <f>AF32</f>
        <v>115</v>
      </c>
      <c r="AX32" s="155">
        <f>AR32</f>
        <v>141</v>
      </c>
      <c r="AY32" s="155">
        <f>IF(H32="","",5-_xlfn.RANK.AVG(AU32,$AU32:$AX32,0))</f>
        <v>3</v>
      </c>
      <c r="AZ32" s="155">
        <f>IF(T32="","",5-_xlfn.RANK.AVG(AV32,$AU32:$AX32,0))</f>
        <v>2</v>
      </c>
      <c r="BA32" s="155">
        <f>IF(AF32="","",5-_xlfn.RANK.AVG(AW32,$AU32:$AX32,0))</f>
        <v>1</v>
      </c>
    </row>
    <row r="33" spans="1:53" ht="15.75" x14ac:dyDescent="0.2">
      <c r="A33" s="192"/>
      <c r="B33" s="291"/>
      <c r="C33" s="292"/>
      <c r="D33" s="293"/>
      <c r="E33" s="183">
        <v>2</v>
      </c>
      <c r="F33" s="184">
        <f>IF(H33="","",H33-G33)</f>
        <v>36</v>
      </c>
      <c r="G33" s="183">
        <v>100</v>
      </c>
      <c r="H33" s="193">
        <v>136</v>
      </c>
      <c r="I33" s="186">
        <f>IF(AY33="","",AY33)</f>
        <v>4</v>
      </c>
      <c r="J33" s="187"/>
      <c r="K33" s="187"/>
      <c r="L33" s="200"/>
      <c r="M33" s="192"/>
      <c r="N33" s="291"/>
      <c r="O33" s="292"/>
      <c r="P33" s="293"/>
      <c r="Q33" s="183">
        <v>2</v>
      </c>
      <c r="R33" s="184">
        <f>IF(T33="","",T33-S33)</f>
        <v>39</v>
      </c>
      <c r="S33" s="183">
        <v>91</v>
      </c>
      <c r="T33" s="193">
        <v>130</v>
      </c>
      <c r="U33" s="186">
        <f>IF(AZ33="","",AZ33)</f>
        <v>3</v>
      </c>
      <c r="V33" s="187"/>
      <c r="W33" s="187"/>
      <c r="X33" s="200"/>
      <c r="Y33" s="192"/>
      <c r="Z33" s="291"/>
      <c r="AA33" s="292"/>
      <c r="AB33" s="293"/>
      <c r="AC33" s="183">
        <v>5</v>
      </c>
      <c r="AD33" s="184">
        <f>IF(AF33="","",AF33-AE33)</f>
        <v>25</v>
      </c>
      <c r="AE33" s="183">
        <v>82</v>
      </c>
      <c r="AF33" s="193">
        <v>107</v>
      </c>
      <c r="AG33" s="186">
        <f>IF(BA33="","",BA33)</f>
        <v>1</v>
      </c>
      <c r="AH33" s="187"/>
      <c r="AI33" s="187"/>
      <c r="AJ33" s="200"/>
      <c r="AK33" s="192"/>
      <c r="AL33" s="291"/>
      <c r="AM33" s="292"/>
      <c r="AN33" s="293"/>
      <c r="AO33" s="183">
        <v>2</v>
      </c>
      <c r="AP33" s="184">
        <f>IF(AR33="","",AR33-AQ33)</f>
        <v>26</v>
      </c>
      <c r="AQ33" s="183">
        <v>90</v>
      </c>
      <c r="AR33" s="193">
        <v>116</v>
      </c>
      <c r="AS33" s="186">
        <v>2</v>
      </c>
      <c r="AU33" s="155">
        <f>H33</f>
        <v>136</v>
      </c>
      <c r="AV33" s="155">
        <f>T33</f>
        <v>130</v>
      </c>
      <c r="AW33" s="155">
        <f>AF33</f>
        <v>107</v>
      </c>
      <c r="AX33" s="155">
        <f>AR33</f>
        <v>116</v>
      </c>
      <c r="AY33" s="155">
        <f>IF(H33="","",5-_xlfn.RANK.AVG(AU33,$AU33:$AX33,0))</f>
        <v>4</v>
      </c>
      <c r="AZ33" s="155">
        <f>IF(T33="","",5-_xlfn.RANK.AVG(AV33,$AU33:$AX33,0))</f>
        <v>3</v>
      </c>
      <c r="BA33" s="155">
        <f>IF(AF33="","",5-_xlfn.RANK.AVG(AW33,$AU33:$AX33,0))</f>
        <v>1</v>
      </c>
    </row>
    <row r="34" spans="1:53" x14ac:dyDescent="0.2">
      <c r="A34" s="194"/>
      <c r="B34" s="195"/>
      <c r="C34" s="195"/>
      <c r="D34" s="195"/>
      <c r="E34" s="196">
        <f>IF(E29="","",SUM(E29:E30,E32:E33))</f>
        <v>4</v>
      </c>
      <c r="F34" s="197">
        <f>IF(F29="","",SUM(F29:F30,F32:F33))</f>
        <v>186</v>
      </c>
      <c r="G34" s="196">
        <f>IF(G29="","",SUM(G29:G30,G32:G33))</f>
        <v>366</v>
      </c>
      <c r="H34" s="198">
        <f>IF(H29="","",SUM(H29:H30,H32:H33))</f>
        <v>552</v>
      </c>
      <c r="I34" s="199">
        <f>IF(I29="","",SUM(I29:I30,I32:I33))</f>
        <v>15</v>
      </c>
      <c r="J34" s="188"/>
      <c r="K34" s="188"/>
      <c r="L34" s="200"/>
      <c r="M34" s="194"/>
      <c r="N34" s="195"/>
      <c r="O34" s="195"/>
      <c r="P34" s="195"/>
      <c r="Q34" s="196">
        <f>IF(Q29="","",SUM(Q29:Q30,Q32:Q33))</f>
        <v>6</v>
      </c>
      <c r="R34" s="197">
        <f>IF(R29="","",SUM(R29:R30,R32:R33))</f>
        <v>150</v>
      </c>
      <c r="S34" s="196">
        <f>IF(S29="","",SUM(S29:S30,S32:S33))</f>
        <v>388</v>
      </c>
      <c r="T34" s="198">
        <f>IF(T29="","",SUM(T29:T30,T32:T33))</f>
        <v>538</v>
      </c>
      <c r="U34" s="199">
        <f>IF(U29="","",SUM(U29:U30,U32:U33))</f>
        <v>11</v>
      </c>
      <c r="V34" s="188"/>
      <c r="W34" s="188"/>
      <c r="X34" s="200"/>
      <c r="Y34" s="194"/>
      <c r="Z34" s="195"/>
      <c r="AA34" s="195"/>
      <c r="AB34" s="195"/>
      <c r="AC34" s="196">
        <f>IF(AC29="","",SUM(AC29:AC30,AC32:AC33))</f>
        <v>15</v>
      </c>
      <c r="AD34" s="197">
        <f>IF(AD29="","",SUM(AD29:AD30,AD32:AD33))</f>
        <v>120</v>
      </c>
      <c r="AE34" s="196">
        <f>IF(AE29="","",SUM(AE29:AE30,AE32:AE33))</f>
        <v>339</v>
      </c>
      <c r="AF34" s="198">
        <f>IF(AF29="","",SUM(AF29:AF30,AF32:AF33))</f>
        <v>459</v>
      </c>
      <c r="AG34" s="199">
        <f>IF(AG29="","",SUM(AG29:AG30,AG32:AG33))</f>
        <v>5</v>
      </c>
      <c r="AH34" s="188"/>
      <c r="AI34" s="188"/>
      <c r="AJ34" s="200"/>
      <c r="AK34" s="194"/>
      <c r="AL34" s="195"/>
      <c r="AM34" s="195"/>
      <c r="AN34" s="195"/>
      <c r="AO34" s="196">
        <f>IF(AO29="","",SUM(AO29:AO30,AO32:AO33))</f>
        <v>10</v>
      </c>
      <c r="AP34" s="197">
        <f>IF(AP29="","",SUM(AP29:AP30,AP32:AP33))</f>
        <v>145</v>
      </c>
      <c r="AQ34" s="196">
        <f>IF(AQ29="","",SUM(AQ29:AQ30,AQ32:AQ33))</f>
        <v>356</v>
      </c>
      <c r="AR34" s="198">
        <f>IF(AR29="","",SUM(AR29:AR30,AR32:AR33))</f>
        <v>501</v>
      </c>
      <c r="AS34" s="199">
        <v>9</v>
      </c>
    </row>
    <row r="35" spans="1:53" x14ac:dyDescent="0.2">
      <c r="A35" s="178" t="s">
        <v>173</v>
      </c>
      <c r="B35" s="304" t="s">
        <v>174</v>
      </c>
      <c r="C35" s="305"/>
      <c r="D35" s="306"/>
      <c r="E35" s="179" t="s">
        <v>97</v>
      </c>
      <c r="F35" s="202" t="s">
        <v>175</v>
      </c>
      <c r="G35" s="179" t="s">
        <v>78</v>
      </c>
      <c r="H35" s="180" t="s">
        <v>176</v>
      </c>
      <c r="I35" s="203" t="s">
        <v>4</v>
      </c>
      <c r="J35" s="176"/>
      <c r="K35" s="176"/>
      <c r="L35" s="200"/>
      <c r="M35" s="178" t="s">
        <v>173</v>
      </c>
      <c r="N35" s="304" t="s">
        <v>174</v>
      </c>
      <c r="O35" s="305"/>
      <c r="P35" s="306"/>
      <c r="Q35" s="179" t="s">
        <v>97</v>
      </c>
      <c r="R35" s="202" t="s">
        <v>175</v>
      </c>
      <c r="S35" s="179" t="s">
        <v>78</v>
      </c>
      <c r="T35" s="180" t="s">
        <v>176</v>
      </c>
      <c r="U35" s="204" t="s">
        <v>4</v>
      </c>
      <c r="V35" s="176"/>
      <c r="W35" s="176"/>
      <c r="X35" s="200"/>
      <c r="Y35" s="178" t="s">
        <v>173</v>
      </c>
      <c r="Z35" s="304" t="s">
        <v>174</v>
      </c>
      <c r="AA35" s="305"/>
      <c r="AB35" s="306"/>
      <c r="AC35" s="179" t="s">
        <v>97</v>
      </c>
      <c r="AD35" s="202" t="s">
        <v>175</v>
      </c>
      <c r="AE35" s="179" t="s">
        <v>78</v>
      </c>
      <c r="AF35" s="180" t="s">
        <v>176</v>
      </c>
      <c r="AG35" s="204" t="s">
        <v>4</v>
      </c>
      <c r="AH35" s="176"/>
      <c r="AI35" s="176"/>
      <c r="AJ35" s="200"/>
      <c r="AK35" s="178" t="s">
        <v>173</v>
      </c>
      <c r="AL35" s="304" t="s">
        <v>174</v>
      </c>
      <c r="AM35" s="305"/>
      <c r="AN35" s="306"/>
      <c r="AO35" s="179" t="s">
        <v>97</v>
      </c>
      <c r="AP35" s="202" t="s">
        <v>175</v>
      </c>
      <c r="AQ35" s="179" t="s">
        <v>78</v>
      </c>
      <c r="AR35" s="180" t="s">
        <v>176</v>
      </c>
      <c r="AS35" s="204" t="s">
        <v>4</v>
      </c>
      <c r="AU35" s="155" t="s">
        <v>5</v>
      </c>
      <c r="AV35" s="155" t="s">
        <v>5</v>
      </c>
      <c r="AW35" s="155" t="s">
        <v>5</v>
      </c>
      <c r="AX35" s="155" t="s">
        <v>5</v>
      </c>
      <c r="AY35" s="155" t="s">
        <v>4</v>
      </c>
      <c r="AZ35" s="155" t="s">
        <v>4</v>
      </c>
      <c r="BA35" s="155" t="s">
        <v>4</v>
      </c>
    </row>
    <row r="36" spans="1:53" ht="15.75" x14ac:dyDescent="0.2">
      <c r="A36" s="182"/>
      <c r="B36" s="295" t="s">
        <v>194</v>
      </c>
      <c r="C36" s="296"/>
      <c r="D36" s="297"/>
      <c r="E36" s="183">
        <v>1</v>
      </c>
      <c r="F36" s="184">
        <f>IF(H36="","",H36-G36)</f>
        <v>43</v>
      </c>
      <c r="G36" s="183">
        <v>87</v>
      </c>
      <c r="H36" s="185">
        <v>130</v>
      </c>
      <c r="I36" s="186">
        <f>IF(AY36="","",AY36)</f>
        <v>2</v>
      </c>
      <c r="J36" s="187"/>
      <c r="K36" s="187"/>
      <c r="L36" s="200"/>
      <c r="M36" s="182"/>
      <c r="N36" s="295" t="s">
        <v>195</v>
      </c>
      <c r="O36" s="296"/>
      <c r="P36" s="297"/>
      <c r="Q36" s="183">
        <v>1</v>
      </c>
      <c r="R36" s="184">
        <f>IF(T36="","",T36-S36)</f>
        <v>50</v>
      </c>
      <c r="S36" s="183">
        <v>86</v>
      </c>
      <c r="T36" s="185">
        <v>136</v>
      </c>
      <c r="U36" s="186">
        <f>IF(AZ36="","",AZ36)</f>
        <v>4</v>
      </c>
      <c r="V36" s="187"/>
      <c r="W36" s="187"/>
      <c r="X36" s="200"/>
      <c r="Y36" s="182"/>
      <c r="Z36" s="295" t="s">
        <v>196</v>
      </c>
      <c r="AA36" s="296"/>
      <c r="AB36" s="297"/>
      <c r="AC36" s="183">
        <v>0</v>
      </c>
      <c r="AD36" s="184">
        <f>IF(AF36="","",AF36-AE36)</f>
        <v>41</v>
      </c>
      <c r="AE36" s="183">
        <v>90</v>
      </c>
      <c r="AF36" s="185">
        <v>131</v>
      </c>
      <c r="AG36" s="186">
        <f>IF(BA36="","",BA36)</f>
        <v>3</v>
      </c>
      <c r="AH36" s="187"/>
      <c r="AI36" s="187"/>
      <c r="AJ36" s="200"/>
      <c r="AK36" s="182"/>
      <c r="AL36" s="295" t="s">
        <v>197</v>
      </c>
      <c r="AM36" s="296"/>
      <c r="AN36" s="297"/>
      <c r="AO36" s="183">
        <v>1</v>
      </c>
      <c r="AP36" s="184">
        <f>IF(AR36="","",AR36-AQ36)</f>
        <v>45</v>
      </c>
      <c r="AQ36" s="183">
        <v>73</v>
      </c>
      <c r="AR36" s="185">
        <v>118</v>
      </c>
      <c r="AS36" s="186">
        <v>1</v>
      </c>
      <c r="AU36" s="155">
        <f>H36</f>
        <v>130</v>
      </c>
      <c r="AV36" s="155">
        <f>T36</f>
        <v>136</v>
      </c>
      <c r="AW36" s="155">
        <f>AF36</f>
        <v>131</v>
      </c>
      <c r="AX36" s="155">
        <f>AR36</f>
        <v>118</v>
      </c>
      <c r="AY36" s="155">
        <f>IF(H36="","",5-_xlfn.RANK.AVG(AU36,$AU36:$AX36,0))</f>
        <v>2</v>
      </c>
      <c r="AZ36" s="155">
        <f>IF(T36="","",5-_xlfn.RANK.AVG(AV36,$AU36:$AX36,0))</f>
        <v>4</v>
      </c>
      <c r="BA36" s="155">
        <f>IF(AF36="","",5-_xlfn.RANK.AVG(AW36,$AU36:$AX36,0))</f>
        <v>3</v>
      </c>
    </row>
    <row r="37" spans="1:53" ht="15.75" x14ac:dyDescent="0.2">
      <c r="A37" s="189"/>
      <c r="B37" s="298"/>
      <c r="C37" s="299"/>
      <c r="D37" s="300"/>
      <c r="E37" s="183">
        <v>0</v>
      </c>
      <c r="F37" s="184">
        <f>IF(H37="","",H37-G37)</f>
        <v>42</v>
      </c>
      <c r="G37" s="183">
        <v>92</v>
      </c>
      <c r="H37" s="185">
        <v>134</v>
      </c>
      <c r="I37" s="186">
        <f>IF(AY37="","",AY37)</f>
        <v>3</v>
      </c>
      <c r="J37" s="187"/>
      <c r="K37" s="187"/>
      <c r="L37" s="200"/>
      <c r="M37" s="189"/>
      <c r="N37" s="298"/>
      <c r="O37" s="299"/>
      <c r="P37" s="300"/>
      <c r="Q37" s="183">
        <v>1</v>
      </c>
      <c r="R37" s="184">
        <f>IF(T37="","",T37-S37)</f>
        <v>52</v>
      </c>
      <c r="S37" s="183">
        <v>77</v>
      </c>
      <c r="T37" s="185">
        <v>129</v>
      </c>
      <c r="U37" s="186">
        <f>IF(AZ37="","",AZ37)</f>
        <v>2</v>
      </c>
      <c r="V37" s="187"/>
      <c r="W37" s="187"/>
      <c r="X37" s="200"/>
      <c r="Y37" s="189"/>
      <c r="Z37" s="298"/>
      <c r="AA37" s="299"/>
      <c r="AB37" s="300"/>
      <c r="AC37" s="183">
        <v>1</v>
      </c>
      <c r="AD37" s="184">
        <f>IF(AF37="","",AF37-AE37)</f>
        <v>42</v>
      </c>
      <c r="AE37" s="183">
        <v>84</v>
      </c>
      <c r="AF37" s="185">
        <v>126</v>
      </c>
      <c r="AG37" s="186">
        <f>IF(BA37="","",BA37)</f>
        <v>1</v>
      </c>
      <c r="AH37" s="187"/>
      <c r="AI37" s="187"/>
      <c r="AJ37" s="200"/>
      <c r="AK37" s="189"/>
      <c r="AL37" s="298"/>
      <c r="AM37" s="299"/>
      <c r="AN37" s="300"/>
      <c r="AO37" s="183">
        <v>0</v>
      </c>
      <c r="AP37" s="184">
        <f>IF(AR37="","",AR37-AQ37)</f>
        <v>42</v>
      </c>
      <c r="AQ37" s="183">
        <v>96</v>
      </c>
      <c r="AR37" s="185">
        <v>138</v>
      </c>
      <c r="AS37" s="186">
        <v>4</v>
      </c>
      <c r="AU37" s="155">
        <f>H37</f>
        <v>134</v>
      </c>
      <c r="AV37" s="155">
        <f>T37</f>
        <v>129</v>
      </c>
      <c r="AW37" s="155">
        <f>AF37</f>
        <v>126</v>
      </c>
      <c r="AX37" s="155">
        <f>AR37</f>
        <v>138</v>
      </c>
      <c r="AY37" s="155">
        <f>IF(H37="","",5-_xlfn.RANK.AVG(AU37,$AU37:$AX37,0))</f>
        <v>3</v>
      </c>
      <c r="AZ37" s="155">
        <f>IF(T37="","",5-_xlfn.RANK.AVG(AV37,$AU37:$AX37,0))</f>
        <v>2</v>
      </c>
      <c r="BA37" s="155">
        <f>IF(AF37="","",5-_xlfn.RANK.AVG(AW37,$AU37:$AX37,0))</f>
        <v>1</v>
      </c>
    </row>
    <row r="38" spans="1:53" ht="15.75" x14ac:dyDescent="0.2">
      <c r="A38" s="190" t="s">
        <v>173</v>
      </c>
      <c r="B38" s="301" t="s">
        <v>181</v>
      </c>
      <c r="C38" s="302"/>
      <c r="D38" s="303"/>
      <c r="E38" s="183"/>
      <c r="F38" s="184"/>
      <c r="G38" s="183"/>
      <c r="H38" s="191"/>
      <c r="I38" s="186"/>
      <c r="J38" s="187"/>
      <c r="K38" s="187"/>
      <c r="L38" s="200"/>
      <c r="M38" s="190" t="s">
        <v>173</v>
      </c>
      <c r="N38" s="301" t="s">
        <v>181</v>
      </c>
      <c r="O38" s="302"/>
      <c r="P38" s="303"/>
      <c r="Q38" s="183"/>
      <c r="R38" s="184"/>
      <c r="S38" s="183"/>
      <c r="T38" s="191"/>
      <c r="U38" s="186"/>
      <c r="V38" s="187"/>
      <c r="W38" s="187"/>
      <c r="X38" s="200"/>
      <c r="Y38" s="190" t="s">
        <v>173</v>
      </c>
      <c r="Z38" s="301" t="s">
        <v>181</v>
      </c>
      <c r="AA38" s="302"/>
      <c r="AB38" s="303"/>
      <c r="AC38" s="183"/>
      <c r="AD38" s="184"/>
      <c r="AE38" s="183"/>
      <c r="AF38" s="191"/>
      <c r="AG38" s="186"/>
      <c r="AH38" s="187"/>
      <c r="AI38" s="187"/>
      <c r="AJ38" s="200"/>
      <c r="AK38" s="190" t="s">
        <v>173</v>
      </c>
      <c r="AL38" s="301" t="s">
        <v>181</v>
      </c>
      <c r="AM38" s="302"/>
      <c r="AN38" s="303"/>
      <c r="AO38" s="183"/>
      <c r="AP38" s="184"/>
      <c r="AQ38" s="183"/>
      <c r="AR38" s="191"/>
      <c r="AS38" s="186"/>
    </row>
    <row r="39" spans="1:53" ht="15.75" x14ac:dyDescent="0.2">
      <c r="A39" s="182"/>
      <c r="B39" s="288"/>
      <c r="C39" s="289"/>
      <c r="D39" s="290"/>
      <c r="E39" s="183">
        <v>0</v>
      </c>
      <c r="F39" s="184">
        <f>IF(H39="","",H39-G39)</f>
        <v>31</v>
      </c>
      <c r="G39" s="183">
        <v>96</v>
      </c>
      <c r="H39" s="185">
        <v>127</v>
      </c>
      <c r="I39" s="186">
        <f>IF(AY39="","",AY39)</f>
        <v>2.5</v>
      </c>
      <c r="J39" s="187"/>
      <c r="K39" s="187"/>
      <c r="L39" s="200"/>
      <c r="M39" s="182"/>
      <c r="N39" s="288"/>
      <c r="O39" s="289"/>
      <c r="P39" s="290"/>
      <c r="Q39" s="183">
        <v>1</v>
      </c>
      <c r="R39" s="184">
        <f>IF(T39="","",T39-S39)</f>
        <v>44</v>
      </c>
      <c r="S39" s="183">
        <v>102</v>
      </c>
      <c r="T39" s="185">
        <v>146</v>
      </c>
      <c r="U39" s="186">
        <f>IF(AZ39="","",AZ39)</f>
        <v>4</v>
      </c>
      <c r="V39" s="187"/>
      <c r="W39" s="187"/>
      <c r="X39" s="200"/>
      <c r="Y39" s="182"/>
      <c r="Z39" s="288"/>
      <c r="AA39" s="289"/>
      <c r="AB39" s="290"/>
      <c r="AC39" s="183">
        <v>0</v>
      </c>
      <c r="AD39" s="184">
        <f>IF(AF39="","",AF39-AE39)</f>
        <v>45</v>
      </c>
      <c r="AE39" s="183">
        <v>82</v>
      </c>
      <c r="AF39" s="185">
        <v>127</v>
      </c>
      <c r="AG39" s="186">
        <f>IF(BA39="","",BA39)</f>
        <v>2.5</v>
      </c>
      <c r="AH39" s="187"/>
      <c r="AI39" s="187"/>
      <c r="AJ39" s="200"/>
      <c r="AK39" s="182"/>
      <c r="AL39" s="288"/>
      <c r="AM39" s="289"/>
      <c r="AN39" s="290"/>
      <c r="AO39" s="183">
        <v>0</v>
      </c>
      <c r="AP39" s="184">
        <f>IF(AR39="","",AR39-AQ39)</f>
        <v>34</v>
      </c>
      <c r="AQ39" s="183">
        <v>91</v>
      </c>
      <c r="AR39" s="185">
        <v>125</v>
      </c>
      <c r="AS39" s="186">
        <v>1</v>
      </c>
      <c r="AU39" s="155">
        <f>H39</f>
        <v>127</v>
      </c>
      <c r="AV39" s="155">
        <f>T39</f>
        <v>146</v>
      </c>
      <c r="AW39" s="155">
        <f>AF39</f>
        <v>127</v>
      </c>
      <c r="AX39" s="155">
        <f>AR39</f>
        <v>125</v>
      </c>
      <c r="AY39" s="155">
        <f>IF(H39="","",5-_xlfn.RANK.AVG(AU39,$AU39:$AX39,0))</f>
        <v>2.5</v>
      </c>
      <c r="AZ39" s="155">
        <f>IF(T39="","",5-_xlfn.RANK.AVG(AV39,$AU39:$AX39,0))</f>
        <v>4</v>
      </c>
      <c r="BA39" s="155">
        <f>IF(AF39="","",5-_xlfn.RANK.AVG(AW39,$AU39:$AX39,0))</f>
        <v>2.5</v>
      </c>
    </row>
    <row r="40" spans="1:53" ht="15.75" x14ac:dyDescent="0.2">
      <c r="A40" s="192"/>
      <c r="B40" s="291"/>
      <c r="C40" s="292"/>
      <c r="D40" s="293"/>
      <c r="E40" s="183">
        <v>2</v>
      </c>
      <c r="F40" s="184">
        <f>IF(H40="","",H40-G40)</f>
        <v>33</v>
      </c>
      <c r="G40" s="183">
        <v>87</v>
      </c>
      <c r="H40" s="193">
        <v>120</v>
      </c>
      <c r="I40" s="186">
        <f>IF(AY40="","",AY40)</f>
        <v>1</v>
      </c>
      <c r="J40" s="187"/>
      <c r="K40" s="187"/>
      <c r="L40" s="200"/>
      <c r="M40" s="192"/>
      <c r="N40" s="291"/>
      <c r="O40" s="292"/>
      <c r="P40" s="293"/>
      <c r="Q40" s="183">
        <v>1</v>
      </c>
      <c r="R40" s="184">
        <f>IF(T40="","",T40-S40)</f>
        <v>44</v>
      </c>
      <c r="S40" s="183">
        <v>79</v>
      </c>
      <c r="T40" s="193">
        <v>123</v>
      </c>
      <c r="U40" s="186">
        <f>IF(AZ40="","",AZ40)</f>
        <v>2</v>
      </c>
      <c r="V40" s="187"/>
      <c r="W40" s="187"/>
      <c r="X40" s="200"/>
      <c r="Y40" s="192"/>
      <c r="Z40" s="291"/>
      <c r="AA40" s="292"/>
      <c r="AB40" s="293"/>
      <c r="AC40" s="183">
        <v>1</v>
      </c>
      <c r="AD40" s="184">
        <f>IF(AF40="","",AF40-AE40)</f>
        <v>35</v>
      </c>
      <c r="AE40" s="183">
        <v>91</v>
      </c>
      <c r="AF40" s="193">
        <v>126</v>
      </c>
      <c r="AG40" s="186">
        <f>IF(BA40="","",BA40)</f>
        <v>3</v>
      </c>
      <c r="AH40" s="187"/>
      <c r="AI40" s="187"/>
      <c r="AJ40" s="200"/>
      <c r="AK40" s="192"/>
      <c r="AL40" s="291"/>
      <c r="AM40" s="292"/>
      <c r="AN40" s="293"/>
      <c r="AO40" s="183">
        <v>3</v>
      </c>
      <c r="AP40" s="184">
        <f>IF(AR40="","",AR40-AQ40)</f>
        <v>43</v>
      </c>
      <c r="AQ40" s="183">
        <v>96</v>
      </c>
      <c r="AR40" s="193">
        <v>139</v>
      </c>
      <c r="AS40" s="186">
        <v>4</v>
      </c>
      <c r="AU40" s="155">
        <f>H40</f>
        <v>120</v>
      </c>
      <c r="AV40" s="155">
        <f>T40</f>
        <v>123</v>
      </c>
      <c r="AW40" s="155">
        <f>AF40</f>
        <v>126</v>
      </c>
      <c r="AX40" s="155">
        <f>AR40</f>
        <v>139</v>
      </c>
      <c r="AY40" s="155">
        <f>IF(H40="","",5-_xlfn.RANK.AVG(AU40,$AU40:$AX40,0))</f>
        <v>1</v>
      </c>
      <c r="AZ40" s="155">
        <f>IF(T40="","",5-_xlfn.RANK.AVG(AV40,$AU40:$AX40,0))</f>
        <v>2</v>
      </c>
      <c r="BA40" s="155">
        <f>IF(AF40="","",5-_xlfn.RANK.AVG(AW40,$AU40:$AX40,0))</f>
        <v>3</v>
      </c>
    </row>
    <row r="41" spans="1:53" x14ac:dyDescent="0.2">
      <c r="A41" s="194"/>
      <c r="B41" s="195"/>
      <c r="C41" s="195"/>
      <c r="D41" s="195"/>
      <c r="E41" s="196">
        <f>IF(E36="","",SUM(E36:E37,E39:E40))</f>
        <v>3</v>
      </c>
      <c r="F41" s="197">
        <f>IF(F36="","",SUM(F36:F37,F39:F40))</f>
        <v>149</v>
      </c>
      <c r="G41" s="196">
        <f>IF(G36="","",SUM(G36:G37,G39:G40))</f>
        <v>362</v>
      </c>
      <c r="H41" s="198">
        <f>IF(H36="","",SUM(H36:H37,H39:H40))</f>
        <v>511</v>
      </c>
      <c r="I41" s="199">
        <f>IF(I36="","",SUM(I36:I37,I39:I40))</f>
        <v>8.5</v>
      </c>
      <c r="J41" s="188"/>
      <c r="K41" s="188"/>
      <c r="L41" s="200"/>
      <c r="M41" s="194"/>
      <c r="N41" s="195"/>
      <c r="O41" s="195"/>
      <c r="P41" s="195"/>
      <c r="Q41" s="196">
        <f>IF(Q36="","",SUM(Q36:Q37,Q39:Q40))</f>
        <v>4</v>
      </c>
      <c r="R41" s="197">
        <f>IF(R36="","",SUM(R36:R37,R39:R40))</f>
        <v>190</v>
      </c>
      <c r="S41" s="196">
        <f>IF(S36="","",SUM(S36:S37,S39:S40))</f>
        <v>344</v>
      </c>
      <c r="T41" s="198">
        <f>IF(T36="","",SUM(T36:T37,T39:T40))</f>
        <v>534</v>
      </c>
      <c r="U41" s="199">
        <f>IF(U36="","",SUM(U36:U37,U39:U40))</f>
        <v>12</v>
      </c>
      <c r="V41" s="188"/>
      <c r="W41" s="188"/>
      <c r="X41" s="200"/>
      <c r="Y41" s="194"/>
      <c r="Z41" s="195"/>
      <c r="AA41" s="195"/>
      <c r="AB41" s="195"/>
      <c r="AC41" s="196">
        <f>IF(AC36="","",SUM(AC36:AC37,AC39:AC40))</f>
        <v>2</v>
      </c>
      <c r="AD41" s="197">
        <f>IF(AD36="","",SUM(AD36:AD37,AD39:AD40))</f>
        <v>163</v>
      </c>
      <c r="AE41" s="196">
        <f>IF(AE36="","",SUM(AE36:AE37,AE39:AE40))</f>
        <v>347</v>
      </c>
      <c r="AF41" s="198">
        <f>IF(AF36="","",SUM(AF36:AF37,AF39:AF40))</f>
        <v>510</v>
      </c>
      <c r="AG41" s="199">
        <f>IF(AG36="","",SUM(AG36:AG37,AG39:AG40))</f>
        <v>9.5</v>
      </c>
      <c r="AH41" s="188"/>
      <c r="AI41" s="188"/>
      <c r="AJ41" s="200"/>
      <c r="AK41" s="194"/>
      <c r="AL41" s="195"/>
      <c r="AM41" s="195"/>
      <c r="AN41" s="195"/>
      <c r="AO41" s="196">
        <f>IF(AO36="","",SUM(AO36:AO37,AO39:AO40))</f>
        <v>4</v>
      </c>
      <c r="AP41" s="197">
        <f>IF(AP36="","",SUM(AP36:AP37,AP39:AP40))</f>
        <v>164</v>
      </c>
      <c r="AQ41" s="196">
        <f>IF(AQ36="","",SUM(AQ36:AQ37,AQ39:AQ40))</f>
        <v>356</v>
      </c>
      <c r="AR41" s="198">
        <f>IF(AR36="","",SUM(AR36:AR37,AR39:AR40))</f>
        <v>520</v>
      </c>
      <c r="AS41" s="199">
        <v>10</v>
      </c>
    </row>
    <row r="42" spans="1:53" x14ac:dyDescent="0.2">
      <c r="A42" s="178" t="s">
        <v>173</v>
      </c>
      <c r="B42" s="304" t="s">
        <v>174</v>
      </c>
      <c r="C42" s="305"/>
      <c r="D42" s="306"/>
      <c r="E42" s="179" t="s">
        <v>97</v>
      </c>
      <c r="F42" s="202" t="s">
        <v>175</v>
      </c>
      <c r="G42" s="179" t="s">
        <v>78</v>
      </c>
      <c r="H42" s="180" t="s">
        <v>176</v>
      </c>
      <c r="I42" s="204" t="s">
        <v>4</v>
      </c>
      <c r="J42" s="176"/>
      <c r="K42" s="176"/>
      <c r="L42" s="200"/>
      <c r="M42" s="178" t="s">
        <v>173</v>
      </c>
      <c r="N42" s="304" t="s">
        <v>174</v>
      </c>
      <c r="O42" s="305"/>
      <c r="P42" s="306"/>
      <c r="Q42" s="179" t="s">
        <v>97</v>
      </c>
      <c r="R42" s="202" t="s">
        <v>175</v>
      </c>
      <c r="S42" s="179" t="s">
        <v>78</v>
      </c>
      <c r="T42" s="180" t="s">
        <v>176</v>
      </c>
      <c r="U42" s="204" t="s">
        <v>4</v>
      </c>
      <c r="V42" s="176"/>
      <c r="W42" s="176"/>
      <c r="X42" s="200"/>
      <c r="Y42" s="178" t="s">
        <v>173</v>
      </c>
      <c r="Z42" s="304" t="s">
        <v>174</v>
      </c>
      <c r="AA42" s="305"/>
      <c r="AB42" s="306"/>
      <c r="AC42" s="179" t="s">
        <v>97</v>
      </c>
      <c r="AD42" s="202" t="s">
        <v>175</v>
      </c>
      <c r="AE42" s="179" t="s">
        <v>78</v>
      </c>
      <c r="AF42" s="180" t="s">
        <v>176</v>
      </c>
      <c r="AG42" s="204" t="s">
        <v>4</v>
      </c>
      <c r="AH42" s="176"/>
      <c r="AI42" s="176"/>
      <c r="AJ42" s="200"/>
      <c r="AK42" s="178" t="s">
        <v>173</v>
      </c>
      <c r="AL42" s="304" t="s">
        <v>174</v>
      </c>
      <c r="AM42" s="305"/>
      <c r="AN42" s="306"/>
      <c r="AO42" s="179" t="s">
        <v>97</v>
      </c>
      <c r="AP42" s="202" t="s">
        <v>175</v>
      </c>
      <c r="AQ42" s="179" t="s">
        <v>78</v>
      </c>
      <c r="AR42" s="180" t="s">
        <v>176</v>
      </c>
      <c r="AS42" s="204" t="s">
        <v>4</v>
      </c>
      <c r="AU42" s="155" t="s">
        <v>5</v>
      </c>
      <c r="AV42" s="155" t="s">
        <v>5</v>
      </c>
      <c r="AW42" s="155" t="s">
        <v>5</v>
      </c>
      <c r="AX42" s="155" t="s">
        <v>5</v>
      </c>
      <c r="AY42" s="155" t="s">
        <v>4</v>
      </c>
      <c r="AZ42" s="155" t="s">
        <v>4</v>
      </c>
      <c r="BA42" s="155" t="s">
        <v>4</v>
      </c>
    </row>
    <row r="43" spans="1:53" ht="15.75" x14ac:dyDescent="0.2">
      <c r="A43" s="182"/>
      <c r="B43" s="295" t="s">
        <v>198</v>
      </c>
      <c r="C43" s="296"/>
      <c r="D43" s="297"/>
      <c r="E43" s="183">
        <v>0</v>
      </c>
      <c r="F43" s="184">
        <f>IF(H43="","",H43-G43)</f>
        <v>35</v>
      </c>
      <c r="G43" s="183">
        <v>95</v>
      </c>
      <c r="H43" s="185">
        <v>130</v>
      </c>
      <c r="I43" s="186">
        <f>IF(AY43="","",AY43)</f>
        <v>2.5</v>
      </c>
      <c r="J43" s="187"/>
      <c r="K43" s="187"/>
      <c r="L43" s="200"/>
      <c r="M43" s="182"/>
      <c r="N43" s="295" t="s">
        <v>199</v>
      </c>
      <c r="O43" s="296"/>
      <c r="P43" s="297"/>
      <c r="Q43" s="183">
        <v>3</v>
      </c>
      <c r="R43" s="184">
        <f>IF(T43="","",T43-S43)</f>
        <v>35</v>
      </c>
      <c r="S43" s="183">
        <v>80</v>
      </c>
      <c r="T43" s="185">
        <v>115</v>
      </c>
      <c r="U43" s="186">
        <f>IF(AZ43="","",AZ43)</f>
        <v>1</v>
      </c>
      <c r="V43" s="187"/>
      <c r="W43" s="187"/>
      <c r="X43" s="200"/>
      <c r="Y43" s="182"/>
      <c r="Z43" s="295" t="s">
        <v>200</v>
      </c>
      <c r="AA43" s="296"/>
      <c r="AB43" s="297"/>
      <c r="AC43" s="183">
        <v>2</v>
      </c>
      <c r="AD43" s="184">
        <f>IF(AF43="","",AF43-AE43)</f>
        <v>39</v>
      </c>
      <c r="AE43" s="183">
        <v>91</v>
      </c>
      <c r="AF43" s="185">
        <v>130</v>
      </c>
      <c r="AG43" s="186">
        <f>IF(BA43="","",BA43)</f>
        <v>2.5</v>
      </c>
      <c r="AH43" s="187"/>
      <c r="AI43" s="187"/>
      <c r="AJ43" s="200"/>
      <c r="AK43" s="182"/>
      <c r="AL43" s="295" t="s">
        <v>201</v>
      </c>
      <c r="AM43" s="296"/>
      <c r="AN43" s="297"/>
      <c r="AO43" s="183">
        <v>0</v>
      </c>
      <c r="AP43" s="184">
        <f>IF(AR43="","",AR43-AQ43)</f>
        <v>71</v>
      </c>
      <c r="AQ43" s="183">
        <v>96</v>
      </c>
      <c r="AR43" s="185">
        <v>167</v>
      </c>
      <c r="AS43" s="186">
        <v>4</v>
      </c>
      <c r="AU43" s="155">
        <f>H43</f>
        <v>130</v>
      </c>
      <c r="AV43" s="155">
        <f>T43</f>
        <v>115</v>
      </c>
      <c r="AW43" s="155">
        <f>AF43</f>
        <v>130</v>
      </c>
      <c r="AX43" s="155">
        <f>AR43</f>
        <v>167</v>
      </c>
      <c r="AY43" s="155">
        <f>IF(H43="","",5-_xlfn.RANK.AVG(AU43,$AU43:$AX43,0))</f>
        <v>2.5</v>
      </c>
      <c r="AZ43" s="155">
        <f>IF(T43="","",5-_xlfn.RANK.AVG(AV43,$AU43:$AX43,0))</f>
        <v>1</v>
      </c>
      <c r="BA43" s="155">
        <f>IF(AF43="","",5-_xlfn.RANK.AVG(AW43,$AU43:$AX43,0))</f>
        <v>2.5</v>
      </c>
    </row>
    <row r="44" spans="1:53" ht="15.75" x14ac:dyDescent="0.2">
      <c r="A44" s="189"/>
      <c r="B44" s="298"/>
      <c r="C44" s="299"/>
      <c r="D44" s="300"/>
      <c r="E44" s="183">
        <v>0</v>
      </c>
      <c r="F44" s="184">
        <f>IF(H44="","",H44-G44)</f>
        <v>33</v>
      </c>
      <c r="G44" s="183">
        <v>86</v>
      </c>
      <c r="H44" s="185">
        <v>119</v>
      </c>
      <c r="I44" s="186">
        <f>IF(AY44="","",AY44)</f>
        <v>2</v>
      </c>
      <c r="J44" s="187"/>
      <c r="K44" s="187"/>
      <c r="L44" s="200"/>
      <c r="M44" s="189"/>
      <c r="N44" s="298"/>
      <c r="O44" s="299"/>
      <c r="P44" s="300"/>
      <c r="Q44" s="183">
        <v>1</v>
      </c>
      <c r="R44" s="184">
        <f>IF(T44="","",T44-S44)</f>
        <v>52</v>
      </c>
      <c r="S44" s="183">
        <v>89</v>
      </c>
      <c r="T44" s="185">
        <v>141</v>
      </c>
      <c r="U44" s="186">
        <f>IF(AZ44="","",AZ44)</f>
        <v>4</v>
      </c>
      <c r="V44" s="187"/>
      <c r="W44" s="187"/>
      <c r="X44" s="200"/>
      <c r="Y44" s="189"/>
      <c r="Z44" s="298"/>
      <c r="AA44" s="299"/>
      <c r="AB44" s="300"/>
      <c r="AC44" s="183">
        <v>1</v>
      </c>
      <c r="AD44" s="184">
        <f>IF(AF44="","",AF44-AE44)</f>
        <v>43</v>
      </c>
      <c r="AE44" s="183">
        <v>74</v>
      </c>
      <c r="AF44" s="185">
        <v>117</v>
      </c>
      <c r="AG44" s="186">
        <f>IF(BA44="","",BA44)</f>
        <v>1</v>
      </c>
      <c r="AH44" s="187"/>
      <c r="AI44" s="187"/>
      <c r="AJ44" s="200"/>
      <c r="AK44" s="189"/>
      <c r="AL44" s="298"/>
      <c r="AM44" s="299"/>
      <c r="AN44" s="300"/>
      <c r="AO44" s="183">
        <v>1</v>
      </c>
      <c r="AP44" s="184">
        <f>IF(AR44="","",AR44-AQ44)</f>
        <v>35</v>
      </c>
      <c r="AQ44" s="183">
        <v>96</v>
      </c>
      <c r="AR44" s="185">
        <v>131</v>
      </c>
      <c r="AS44" s="186">
        <v>3</v>
      </c>
      <c r="AU44" s="155">
        <f>H44</f>
        <v>119</v>
      </c>
      <c r="AV44" s="155">
        <f>T44</f>
        <v>141</v>
      </c>
      <c r="AW44" s="155">
        <f>AF44</f>
        <v>117</v>
      </c>
      <c r="AX44" s="155">
        <f>AR44</f>
        <v>131</v>
      </c>
      <c r="AY44" s="155">
        <f>IF(H44="","",5-_xlfn.RANK.AVG(AU44,$AU44:$AX44,0))</f>
        <v>2</v>
      </c>
      <c r="AZ44" s="155">
        <f>IF(T44="","",5-_xlfn.RANK.AVG(AV44,$AU44:$AX44,0))</f>
        <v>4</v>
      </c>
      <c r="BA44" s="155">
        <f>IF(AF44="","",5-_xlfn.RANK.AVG(AW44,$AU44:$AX44,0))</f>
        <v>1</v>
      </c>
    </row>
    <row r="45" spans="1:53" ht="15.75" x14ac:dyDescent="0.2">
      <c r="A45" s="190" t="s">
        <v>173</v>
      </c>
      <c r="B45" s="301" t="s">
        <v>181</v>
      </c>
      <c r="C45" s="302"/>
      <c r="D45" s="303"/>
      <c r="E45" s="183"/>
      <c r="F45" s="184"/>
      <c r="G45" s="183"/>
      <c r="H45" s="191"/>
      <c r="I45" s="186"/>
      <c r="J45" s="187"/>
      <c r="K45" s="187"/>
      <c r="L45" s="200"/>
      <c r="M45" s="190" t="s">
        <v>173</v>
      </c>
      <c r="N45" s="301" t="s">
        <v>181</v>
      </c>
      <c r="O45" s="302"/>
      <c r="P45" s="303"/>
      <c r="Q45" s="183"/>
      <c r="R45" s="184"/>
      <c r="S45" s="183"/>
      <c r="T45" s="191"/>
      <c r="U45" s="186"/>
      <c r="V45" s="187"/>
      <c r="W45" s="187"/>
      <c r="X45" s="200"/>
      <c r="Y45" s="190" t="s">
        <v>173</v>
      </c>
      <c r="Z45" s="301" t="s">
        <v>181</v>
      </c>
      <c r="AA45" s="302"/>
      <c r="AB45" s="303"/>
      <c r="AC45" s="183"/>
      <c r="AD45" s="184"/>
      <c r="AE45" s="183"/>
      <c r="AF45" s="191"/>
      <c r="AG45" s="186"/>
      <c r="AH45" s="187"/>
      <c r="AI45" s="187"/>
      <c r="AJ45" s="200"/>
      <c r="AK45" s="190" t="s">
        <v>173</v>
      </c>
      <c r="AL45" s="301" t="s">
        <v>181</v>
      </c>
      <c r="AM45" s="302"/>
      <c r="AN45" s="303"/>
      <c r="AO45" s="183"/>
      <c r="AP45" s="184"/>
      <c r="AQ45" s="183"/>
      <c r="AR45" s="191"/>
      <c r="AS45" s="186"/>
    </row>
    <row r="46" spans="1:53" ht="15.75" x14ac:dyDescent="0.2">
      <c r="A46" s="182"/>
      <c r="B46" s="288"/>
      <c r="C46" s="289"/>
      <c r="D46" s="290"/>
      <c r="E46" s="183">
        <v>0</v>
      </c>
      <c r="F46" s="184">
        <f>IF(H46="","",H46-G46)</f>
        <v>63</v>
      </c>
      <c r="G46" s="183">
        <v>91</v>
      </c>
      <c r="H46" s="185">
        <v>154</v>
      </c>
      <c r="I46" s="186">
        <f>IF(AY46="","",AY46)</f>
        <v>4</v>
      </c>
      <c r="J46" s="187"/>
      <c r="K46" s="187"/>
      <c r="L46" s="200"/>
      <c r="M46" s="182"/>
      <c r="N46" s="288"/>
      <c r="O46" s="289"/>
      <c r="P46" s="290"/>
      <c r="Q46" s="183">
        <v>3</v>
      </c>
      <c r="R46" s="184">
        <f>IF(T46="","",T46-S46)</f>
        <v>41</v>
      </c>
      <c r="S46" s="183">
        <v>76</v>
      </c>
      <c r="T46" s="185">
        <v>117</v>
      </c>
      <c r="U46" s="186">
        <f>IF(AZ46="","",AZ46)</f>
        <v>1</v>
      </c>
      <c r="V46" s="187"/>
      <c r="W46" s="187"/>
      <c r="X46" s="200"/>
      <c r="Y46" s="182"/>
      <c r="Z46" s="288"/>
      <c r="AA46" s="289"/>
      <c r="AB46" s="290"/>
      <c r="AC46" s="183">
        <v>2</v>
      </c>
      <c r="AD46" s="184">
        <f>IF(AF46="","",AF46-AE46)</f>
        <v>36</v>
      </c>
      <c r="AE46" s="183">
        <v>97</v>
      </c>
      <c r="AF46" s="185">
        <v>133</v>
      </c>
      <c r="AG46" s="186">
        <f>IF(BA46="","",BA46)</f>
        <v>2</v>
      </c>
      <c r="AH46" s="187"/>
      <c r="AI46" s="187"/>
      <c r="AJ46" s="200"/>
      <c r="AK46" s="182"/>
      <c r="AL46" s="288"/>
      <c r="AM46" s="289"/>
      <c r="AN46" s="290"/>
      <c r="AO46" s="183">
        <v>2</v>
      </c>
      <c r="AP46" s="184">
        <f>IF(AR46="","",AR46-AQ46)</f>
        <v>44</v>
      </c>
      <c r="AQ46" s="183">
        <v>96</v>
      </c>
      <c r="AR46" s="185">
        <v>140</v>
      </c>
      <c r="AS46" s="186">
        <v>3</v>
      </c>
      <c r="AU46" s="155">
        <f>H46</f>
        <v>154</v>
      </c>
      <c r="AV46" s="155">
        <f>T46</f>
        <v>117</v>
      </c>
      <c r="AW46" s="155">
        <f>AF46</f>
        <v>133</v>
      </c>
      <c r="AX46" s="155">
        <f>AR46</f>
        <v>140</v>
      </c>
      <c r="AY46" s="155">
        <f>IF(H46="","",5-_xlfn.RANK.AVG(AU46,$AU46:$AX46,0))</f>
        <v>4</v>
      </c>
      <c r="AZ46" s="155">
        <f>IF(T46="","",5-_xlfn.RANK.AVG(AV46,$AU46:$AX46,0))</f>
        <v>1</v>
      </c>
      <c r="BA46" s="155">
        <f>IF(AF46="","",5-_xlfn.RANK.AVG(AW46,$AU46:$AX46,0))</f>
        <v>2</v>
      </c>
    </row>
    <row r="47" spans="1:53" ht="15.75" x14ac:dyDescent="0.2">
      <c r="A47" s="192"/>
      <c r="B47" s="291"/>
      <c r="C47" s="292"/>
      <c r="D47" s="293"/>
      <c r="E47" s="183">
        <v>1</v>
      </c>
      <c r="F47" s="184">
        <f>IF(H47="","",H47-G47)</f>
        <v>45</v>
      </c>
      <c r="G47" s="183">
        <v>89</v>
      </c>
      <c r="H47" s="193">
        <v>134</v>
      </c>
      <c r="I47" s="186">
        <f>IF(AY47="","",AY47)</f>
        <v>2.5</v>
      </c>
      <c r="J47" s="187"/>
      <c r="K47" s="187"/>
      <c r="L47" s="200"/>
      <c r="M47" s="192"/>
      <c r="N47" s="291"/>
      <c r="O47" s="292"/>
      <c r="P47" s="293"/>
      <c r="Q47" s="183">
        <v>1</v>
      </c>
      <c r="R47" s="184">
        <f>IF(T47="","",T47-S47)</f>
        <v>52</v>
      </c>
      <c r="S47" s="183">
        <v>87</v>
      </c>
      <c r="T47" s="193">
        <v>139</v>
      </c>
      <c r="U47" s="186">
        <f>IF(AZ47="","",AZ47)</f>
        <v>4</v>
      </c>
      <c r="V47" s="187"/>
      <c r="W47" s="187"/>
      <c r="X47" s="200"/>
      <c r="Y47" s="192"/>
      <c r="Z47" s="291"/>
      <c r="AA47" s="292"/>
      <c r="AB47" s="293"/>
      <c r="AC47" s="183">
        <v>0</v>
      </c>
      <c r="AD47" s="184">
        <f>IF(AF47="","",AF47-AE47)</f>
        <v>49</v>
      </c>
      <c r="AE47" s="183">
        <v>83</v>
      </c>
      <c r="AF47" s="193">
        <v>132</v>
      </c>
      <c r="AG47" s="186">
        <f>IF(BA47="","",BA47)</f>
        <v>1</v>
      </c>
      <c r="AH47" s="187"/>
      <c r="AI47" s="187"/>
      <c r="AJ47" s="200"/>
      <c r="AK47" s="192"/>
      <c r="AL47" s="291"/>
      <c r="AM47" s="292"/>
      <c r="AN47" s="293"/>
      <c r="AO47" s="183">
        <v>1</v>
      </c>
      <c r="AP47" s="184">
        <f>IF(AR47="","",AR47-AQ47)</f>
        <v>46</v>
      </c>
      <c r="AQ47" s="183">
        <v>88</v>
      </c>
      <c r="AR47" s="193">
        <v>134</v>
      </c>
      <c r="AS47" s="186">
        <v>2.5</v>
      </c>
      <c r="AU47" s="155">
        <f>H47</f>
        <v>134</v>
      </c>
      <c r="AV47" s="155">
        <f>T47</f>
        <v>139</v>
      </c>
      <c r="AW47" s="155">
        <f>AF47</f>
        <v>132</v>
      </c>
      <c r="AX47" s="155">
        <f>AR47</f>
        <v>134</v>
      </c>
      <c r="AY47" s="155">
        <f>IF(H47="","",5-_xlfn.RANK.AVG(AU47,$AU47:$AX47,0))</f>
        <v>2.5</v>
      </c>
      <c r="AZ47" s="155">
        <f>IF(T47="","",5-_xlfn.RANK.AVG(AV47,$AU47:$AX47,0))</f>
        <v>4</v>
      </c>
      <c r="BA47" s="155">
        <f>IF(AF47="","",5-_xlfn.RANK.AVG(AW47,$AU47:$AX47,0))</f>
        <v>1</v>
      </c>
    </row>
    <row r="48" spans="1:53" ht="15.75" thickBot="1" x14ac:dyDescent="0.25">
      <c r="A48" s="194"/>
      <c r="B48" s="195"/>
      <c r="C48" s="195"/>
      <c r="D48" s="195"/>
      <c r="E48" s="196">
        <f>IF(E43="","",SUM(E43:E44,E46:E47))</f>
        <v>1</v>
      </c>
      <c r="F48" s="197">
        <f>IF(F43="","",SUM(F43:F44,F46:F47))</f>
        <v>176</v>
      </c>
      <c r="G48" s="196">
        <f>IF(G43="","",SUM(G43:G44,G46:G47))</f>
        <v>361</v>
      </c>
      <c r="H48" s="198">
        <f>IF(H43="","",SUM(H43:H44,H46:H47))</f>
        <v>537</v>
      </c>
      <c r="I48" s="199">
        <f>IF(I43="","",SUM(I43:I44,I46:I47))</f>
        <v>11</v>
      </c>
      <c r="J48" s="188"/>
      <c r="K48" s="188"/>
      <c r="L48" s="200"/>
      <c r="M48" s="194"/>
      <c r="N48" s="195"/>
      <c r="O48" s="195"/>
      <c r="P48" s="195"/>
      <c r="Q48" s="196">
        <f>IF(Q43="","",SUM(Q43:Q44,Q46:Q47))</f>
        <v>8</v>
      </c>
      <c r="R48" s="197">
        <f>IF(R43="","",SUM(R43:R44,R46:R47))</f>
        <v>180</v>
      </c>
      <c r="S48" s="196">
        <f>IF(S43="","",SUM(S43:S44,S46:S47))</f>
        <v>332</v>
      </c>
      <c r="T48" s="198">
        <f>IF(T43="","",SUM(T43:T44,T46:T47))</f>
        <v>512</v>
      </c>
      <c r="U48" s="199">
        <f>IF(U43="","",SUM(U43:U44,U46:U47))</f>
        <v>10</v>
      </c>
      <c r="V48" s="188"/>
      <c r="W48" s="188"/>
      <c r="X48" s="200"/>
      <c r="Y48" s="194"/>
      <c r="Z48" s="195"/>
      <c r="AA48" s="195"/>
      <c r="AB48" s="195"/>
      <c r="AC48" s="196">
        <f>IF(AC43="","",SUM(AC43:AC44,AC46:AC47))</f>
        <v>5</v>
      </c>
      <c r="AD48" s="197">
        <f>IF(AD43="","",SUM(AD43:AD44,AD46:AD47))</f>
        <v>167</v>
      </c>
      <c r="AE48" s="196">
        <f>IF(AE43="","",SUM(AE43:AE44,AE46:AE47))</f>
        <v>345</v>
      </c>
      <c r="AF48" s="198">
        <f>IF(AF43="","",SUM(AF43:AF44,AF46:AF47))</f>
        <v>512</v>
      </c>
      <c r="AG48" s="199">
        <f>IF(AG43="","",SUM(AG43:AG44,AG46:AG47))</f>
        <v>6.5</v>
      </c>
      <c r="AH48" s="188"/>
      <c r="AI48" s="188"/>
      <c r="AJ48" s="200"/>
      <c r="AK48" s="194"/>
      <c r="AL48" s="195"/>
      <c r="AM48" s="195"/>
      <c r="AN48" s="195"/>
      <c r="AO48" s="196">
        <f>IF(AO43="","",SUM(AO43:AO44,AO46:AO47))</f>
        <v>4</v>
      </c>
      <c r="AP48" s="197">
        <f>IF(AP43="","",SUM(AP43:AP44,AP46:AP47))</f>
        <v>196</v>
      </c>
      <c r="AQ48" s="196">
        <f>IF(AQ43="","",SUM(AQ43:AQ44,AQ46:AQ47))</f>
        <v>376</v>
      </c>
      <c r="AR48" s="198">
        <f>IF(AR43="","",SUM(AR43:AR44,AR46:AR47))</f>
        <v>572</v>
      </c>
      <c r="AS48" s="199">
        <v>12.5</v>
      </c>
    </row>
    <row r="49" spans="1:45" x14ac:dyDescent="0.2">
      <c r="A49" s="205"/>
      <c r="B49" s="205"/>
      <c r="C49" s="205"/>
      <c r="D49" s="206"/>
      <c r="E49" s="207" t="s">
        <v>202</v>
      </c>
      <c r="F49" s="207" t="s">
        <v>203</v>
      </c>
      <c r="G49" s="207" t="s">
        <v>204</v>
      </c>
      <c r="H49" s="208" t="s">
        <v>205</v>
      </c>
      <c r="I49" s="207" t="s">
        <v>4</v>
      </c>
      <c r="J49" s="209"/>
      <c r="K49" s="210"/>
      <c r="L49" s="205"/>
      <c r="M49" s="205"/>
      <c r="N49" s="205"/>
      <c r="O49" s="205"/>
      <c r="P49" s="206"/>
      <c r="Q49" s="207" t="s">
        <v>202</v>
      </c>
      <c r="R49" s="207" t="s">
        <v>203</v>
      </c>
      <c r="S49" s="207" t="s">
        <v>204</v>
      </c>
      <c r="T49" s="208" t="s">
        <v>205</v>
      </c>
      <c r="U49" s="207" t="s">
        <v>4</v>
      </c>
      <c r="V49" s="209"/>
      <c r="W49" s="210"/>
      <c r="X49" s="205"/>
      <c r="Y49" s="205"/>
      <c r="Z49" s="205"/>
      <c r="AA49" s="205"/>
      <c r="AB49" s="206"/>
      <c r="AC49" s="207" t="s">
        <v>202</v>
      </c>
      <c r="AD49" s="207" t="s">
        <v>203</v>
      </c>
      <c r="AE49" s="207" t="s">
        <v>204</v>
      </c>
      <c r="AF49" s="208" t="s">
        <v>205</v>
      </c>
      <c r="AG49" s="207" t="s">
        <v>4</v>
      </c>
      <c r="AH49" s="209"/>
      <c r="AI49" s="210"/>
      <c r="AJ49" s="205"/>
      <c r="AK49" s="205"/>
      <c r="AL49" s="205"/>
      <c r="AM49" s="205"/>
      <c r="AN49" s="206"/>
      <c r="AO49" s="207" t="s">
        <v>202</v>
      </c>
      <c r="AP49" s="207" t="s">
        <v>203</v>
      </c>
      <c r="AQ49" s="207" t="s">
        <v>204</v>
      </c>
      <c r="AR49" s="208" t="s">
        <v>205</v>
      </c>
      <c r="AS49" s="207" t="s">
        <v>4</v>
      </c>
    </row>
    <row r="50" spans="1:45" x14ac:dyDescent="0.2">
      <c r="A50" s="205"/>
      <c r="B50" s="205"/>
      <c r="C50" s="205"/>
      <c r="D50" s="210"/>
      <c r="E50" s="211">
        <f>SUM(E13,E20,E27,E34,E41,E48)</f>
        <v>25</v>
      </c>
      <c r="F50" s="211">
        <f>SUM(F13,F20,F27,F34,F41,F48)</f>
        <v>1065</v>
      </c>
      <c r="G50" s="211">
        <f>SUM(G13,G20,G27,G34,G41,G48)</f>
        <v>2159</v>
      </c>
      <c r="H50" s="211">
        <f>SUM(H13,H20,H27,H34,H41,H48)</f>
        <v>3224</v>
      </c>
      <c r="I50" s="212">
        <f>SUM(I13,I20,I27,I34,I41,I48)</f>
        <v>68</v>
      </c>
      <c r="J50" s="213"/>
      <c r="K50" s="214"/>
      <c r="L50" s="214"/>
      <c r="M50" s="205"/>
      <c r="N50" s="205"/>
      <c r="O50" s="205"/>
      <c r="P50" s="210"/>
      <c r="Q50" s="211">
        <f>SUM(Q13,Q20,Q27,Q34,Q41,Q48)</f>
        <v>36</v>
      </c>
      <c r="R50" s="211">
        <f>SUM(R13,R20,R27,R34,R41,R48)</f>
        <v>1026</v>
      </c>
      <c r="S50" s="211">
        <f>SUM(S13,S20,S27,S34,S41,S48)</f>
        <v>2090</v>
      </c>
      <c r="T50" s="211">
        <f>SUM(T13,T20,T27,T34,T41,T48)</f>
        <v>3116</v>
      </c>
      <c r="U50" s="212">
        <f>SUM(U13,U20,U27,U34,U41,U48)</f>
        <v>62.5</v>
      </c>
      <c r="V50" s="213"/>
      <c r="W50" s="214"/>
      <c r="X50" s="214"/>
      <c r="Y50" s="205"/>
      <c r="Z50" s="205"/>
      <c r="AA50" s="205"/>
      <c r="AB50" s="210"/>
      <c r="AC50" s="211">
        <f>SUM(AC13,AC20,AC27,AC34,AC41,AC48)</f>
        <v>50</v>
      </c>
      <c r="AD50" s="211">
        <f>SUM(AD13,AD20,AD27,AD34,AD41,AD48)</f>
        <v>974</v>
      </c>
      <c r="AE50" s="211">
        <f>SUM(AE13,AE20,AE27,AE34,AE41,AE48)</f>
        <v>2034</v>
      </c>
      <c r="AF50" s="211">
        <f>SUM(AF13,AF20,AF27,AF34,AF41,AF48)</f>
        <v>3008</v>
      </c>
      <c r="AG50" s="212">
        <f>SUM(AG13,AG20,AG27,AG34,AG41,AG48)</f>
        <v>47</v>
      </c>
      <c r="AH50" s="213"/>
      <c r="AI50" s="214"/>
      <c r="AJ50" s="214"/>
      <c r="AK50" s="205"/>
      <c r="AL50" s="205"/>
      <c r="AM50" s="205"/>
      <c r="AN50" s="210"/>
      <c r="AO50" s="211">
        <f>SUM(AO13,AO20,AO27,AO34,AO41,AO48)</f>
        <v>30</v>
      </c>
      <c r="AP50" s="211">
        <f>SUM(AP13,AP20,AP27,AP34,AP41,AP48)</f>
        <v>1093</v>
      </c>
      <c r="AQ50" s="211">
        <f>SUM(AQ13,AQ20,AQ27,AQ34,AQ41,AQ48)</f>
        <v>2050</v>
      </c>
      <c r="AR50" s="211">
        <f>SUM(AR13,AR20,AR27,AR34,AR41,AR48)</f>
        <v>3143</v>
      </c>
      <c r="AS50" s="212">
        <v>62.5</v>
      </c>
    </row>
    <row r="51" spans="1:45" ht="15.75" x14ac:dyDescent="0.2">
      <c r="A51" s="215"/>
      <c r="B51" s="215"/>
      <c r="C51" s="216"/>
      <c r="D51" s="217"/>
      <c r="E51" s="218"/>
      <c r="F51" s="218"/>
      <c r="G51" s="218"/>
      <c r="H51" s="218"/>
      <c r="I51" s="217"/>
      <c r="J51" s="219"/>
      <c r="K51" s="172"/>
      <c r="L51" s="219"/>
      <c r="M51" s="220"/>
      <c r="N51" s="215"/>
      <c r="O51" s="216"/>
      <c r="P51" s="217"/>
      <c r="Q51" s="218"/>
      <c r="R51" s="218"/>
      <c r="S51" s="218"/>
      <c r="T51" s="218"/>
      <c r="U51" s="217"/>
      <c r="V51" s="219"/>
      <c r="W51" s="172"/>
      <c r="X51" s="219"/>
      <c r="Y51" s="215"/>
      <c r="Z51" s="215"/>
      <c r="AA51" s="216"/>
      <c r="AB51" s="217"/>
      <c r="AC51" s="218"/>
      <c r="AD51" s="218"/>
      <c r="AE51" s="218"/>
      <c r="AF51" s="218"/>
      <c r="AG51" s="217"/>
      <c r="AH51" s="219"/>
      <c r="AI51" s="172"/>
      <c r="AJ51" s="219"/>
      <c r="AK51" s="220"/>
      <c r="AL51" s="215"/>
      <c r="AM51" s="216"/>
      <c r="AN51" s="217"/>
      <c r="AO51" s="218"/>
      <c r="AP51" s="218"/>
      <c r="AQ51" s="218"/>
      <c r="AR51" s="218"/>
      <c r="AS51" s="217"/>
    </row>
    <row r="52" spans="1:45" x14ac:dyDescent="0.2">
      <c r="A52" s="221"/>
      <c r="B52" s="222" t="s">
        <v>206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174"/>
      <c r="W52" s="174"/>
      <c r="X52" s="17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</row>
    <row r="53" spans="1:45" x14ac:dyDescent="0.2">
      <c r="A53" s="215"/>
      <c r="B53" s="215"/>
      <c r="C53" s="215"/>
      <c r="D53" s="215"/>
      <c r="E53" s="215"/>
      <c r="F53" s="215"/>
      <c r="G53" s="215"/>
      <c r="H53" s="215"/>
      <c r="I53" s="215"/>
      <c r="J53" s="160"/>
      <c r="K53" s="215"/>
      <c r="L53" s="160"/>
      <c r="M53" s="215"/>
      <c r="N53" s="215"/>
      <c r="O53" s="215"/>
      <c r="P53" s="215"/>
      <c r="Q53" s="215"/>
      <c r="R53" s="215"/>
      <c r="S53" s="215"/>
      <c r="T53" s="215"/>
      <c r="U53" s="215"/>
      <c r="V53" s="160"/>
      <c r="W53" s="215"/>
      <c r="X53" s="160"/>
      <c r="Y53" s="215"/>
      <c r="Z53" s="215"/>
      <c r="AA53" s="215"/>
      <c r="AB53" s="215"/>
      <c r="AC53" s="215"/>
      <c r="AD53" s="215"/>
      <c r="AE53" s="215"/>
      <c r="AF53" s="215"/>
      <c r="AG53" s="215"/>
      <c r="AH53" s="160"/>
      <c r="AI53" s="215"/>
      <c r="AJ53" s="160"/>
      <c r="AK53" s="215"/>
      <c r="AL53" s="215"/>
      <c r="AM53" s="215"/>
      <c r="AN53" s="215"/>
      <c r="AO53" s="215"/>
      <c r="AP53" s="215"/>
      <c r="AQ53" s="215"/>
      <c r="AR53" s="215"/>
      <c r="AS53" s="215"/>
    </row>
    <row r="54" spans="1:45" x14ac:dyDescent="0.2">
      <c r="A54" s="222" t="s">
        <v>207</v>
      </c>
      <c r="F54" s="222" t="s">
        <v>208</v>
      </c>
      <c r="G54" s="223" t="s">
        <v>209</v>
      </c>
      <c r="H54" s="224" t="s">
        <v>210</v>
      </c>
      <c r="I54" s="225"/>
      <c r="J54" s="226" t="s">
        <v>211</v>
      </c>
      <c r="K54" s="156"/>
      <c r="N54" s="222" t="s">
        <v>212</v>
      </c>
      <c r="P54" s="222" t="s">
        <v>213</v>
      </c>
      <c r="Q54" s="225"/>
      <c r="R54" s="227" t="s">
        <v>210</v>
      </c>
      <c r="S54" s="225" t="s">
        <v>209</v>
      </c>
      <c r="T54" s="226" t="s">
        <v>211</v>
      </c>
      <c r="AB54" s="160"/>
      <c r="AC54" s="160"/>
      <c r="AD54" s="160"/>
      <c r="AE54" s="160"/>
      <c r="AF54" s="228"/>
      <c r="AG54" s="229"/>
      <c r="AH54" s="230"/>
      <c r="AI54" s="160"/>
      <c r="AJ54" s="160"/>
      <c r="AK54" s="160"/>
      <c r="AL54" s="160"/>
      <c r="AM54" s="173"/>
      <c r="AN54" s="228"/>
      <c r="AO54" s="160"/>
      <c r="AP54" s="160"/>
      <c r="AQ54" s="228"/>
      <c r="AR54" s="231"/>
      <c r="AS54" s="231"/>
    </row>
    <row r="55" spans="1:45" x14ac:dyDescent="0.2">
      <c r="A55" s="222" t="s">
        <v>214</v>
      </c>
      <c r="F55" s="222" t="s">
        <v>215</v>
      </c>
      <c r="G55" s="223" t="s">
        <v>209</v>
      </c>
      <c r="H55" s="227" t="s">
        <v>210</v>
      </c>
      <c r="I55" s="225"/>
      <c r="J55" s="226" t="s">
        <v>211</v>
      </c>
      <c r="K55" s="156"/>
      <c r="N55" s="222" t="s">
        <v>216</v>
      </c>
      <c r="P55" s="222" t="s">
        <v>217</v>
      </c>
      <c r="Q55" s="225"/>
      <c r="R55" s="227" t="s">
        <v>210</v>
      </c>
      <c r="S55" s="225" t="s">
        <v>209</v>
      </c>
      <c r="T55" s="226" t="s">
        <v>211</v>
      </c>
      <c r="V55" s="230"/>
      <c r="W55" s="160"/>
      <c r="X55" s="160"/>
      <c r="Y55" s="160"/>
      <c r="Z55" s="228"/>
      <c r="AA55" s="160"/>
      <c r="AB55" s="160"/>
      <c r="AC55" s="160"/>
      <c r="AD55" s="160"/>
      <c r="AE55" s="160"/>
      <c r="AF55" s="228"/>
      <c r="AG55" s="229"/>
      <c r="AH55" s="230"/>
      <c r="AI55" s="160"/>
      <c r="AJ55" s="160"/>
      <c r="AK55" s="160"/>
      <c r="AL55" s="160"/>
      <c r="AM55" s="173"/>
      <c r="AN55" s="228"/>
      <c r="AO55" s="160"/>
      <c r="AP55" s="160"/>
      <c r="AQ55" s="228"/>
      <c r="AR55" s="231"/>
      <c r="AS55" s="231"/>
    </row>
    <row r="56" spans="1:45" x14ac:dyDescent="0.2">
      <c r="A56" s="222" t="s">
        <v>218</v>
      </c>
      <c r="F56" s="222" t="s">
        <v>219</v>
      </c>
      <c r="G56" s="225"/>
      <c r="H56" s="227" t="s">
        <v>210</v>
      </c>
      <c r="I56" s="225" t="s">
        <v>209</v>
      </c>
      <c r="J56" s="226" t="s">
        <v>211</v>
      </c>
      <c r="K56" s="156"/>
      <c r="N56" s="222" t="s">
        <v>220</v>
      </c>
      <c r="P56" s="222" t="s">
        <v>221</v>
      </c>
      <c r="Q56" s="225"/>
      <c r="R56" s="227" t="s">
        <v>210</v>
      </c>
      <c r="S56" s="225" t="s">
        <v>209</v>
      </c>
      <c r="T56" s="226" t="s">
        <v>211</v>
      </c>
      <c r="V56" s="230"/>
      <c r="W56" s="160"/>
      <c r="X56" s="160"/>
      <c r="Y56" s="160"/>
      <c r="Z56" s="228"/>
      <c r="AB56" s="221"/>
      <c r="AI56" s="160"/>
      <c r="AJ56" s="160"/>
      <c r="AK56" s="160"/>
      <c r="AL56" s="160"/>
      <c r="AM56" s="173"/>
      <c r="AN56" s="228"/>
      <c r="AO56" s="160"/>
      <c r="AP56" s="160"/>
      <c r="AQ56" s="228"/>
      <c r="AR56" s="231"/>
      <c r="AS56" s="231"/>
    </row>
    <row r="57" spans="1:45" x14ac:dyDescent="0.2">
      <c r="V57" s="232"/>
      <c r="W57" s="232"/>
      <c r="X57" s="232"/>
      <c r="Y57" s="173"/>
      <c r="Z57" s="228"/>
      <c r="AB57" s="221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</row>
    <row r="58" spans="1:45" x14ac:dyDescent="0.2">
      <c r="E58" s="233"/>
      <c r="AC58" s="233"/>
    </row>
  </sheetData>
  <mergeCells count="108">
    <mergeCell ref="D5:I5"/>
    <mergeCell ref="P5:U5"/>
    <mergeCell ref="AB5:AG5"/>
    <mergeCell ref="AN5:AS5"/>
    <mergeCell ref="B7:D7"/>
    <mergeCell ref="N7:P7"/>
    <mergeCell ref="Z7:AB7"/>
    <mergeCell ref="AL7:AN7"/>
    <mergeCell ref="V1:AE1"/>
    <mergeCell ref="I3:L3"/>
    <mergeCell ref="M3:N3"/>
    <mergeCell ref="O3:X3"/>
    <mergeCell ref="AB3:AD3"/>
    <mergeCell ref="AG3:AK3"/>
    <mergeCell ref="B11:D12"/>
    <mergeCell ref="N11:P12"/>
    <mergeCell ref="Z11:AB12"/>
    <mergeCell ref="AL11:AN12"/>
    <mergeCell ref="B14:D14"/>
    <mergeCell ref="N14:P14"/>
    <mergeCell ref="Z14:AB14"/>
    <mergeCell ref="AL14:AN14"/>
    <mergeCell ref="B8:D9"/>
    <mergeCell ref="N8:P9"/>
    <mergeCell ref="Z8:AB9"/>
    <mergeCell ref="AL8:AN9"/>
    <mergeCell ref="B10:D10"/>
    <mergeCell ref="N10:P10"/>
    <mergeCell ref="Z10:AB10"/>
    <mergeCell ref="AL10:AN10"/>
    <mergeCell ref="B18:D19"/>
    <mergeCell ref="N18:P19"/>
    <mergeCell ref="Z18:AB19"/>
    <mergeCell ref="AL18:AN19"/>
    <mergeCell ref="B21:D21"/>
    <mergeCell ref="N21:P21"/>
    <mergeCell ref="Z21:AB21"/>
    <mergeCell ref="AL21:AN21"/>
    <mergeCell ref="B15:D16"/>
    <mergeCell ref="N15:P16"/>
    <mergeCell ref="Z15:AB16"/>
    <mergeCell ref="AL15:AN16"/>
    <mergeCell ref="B17:D17"/>
    <mergeCell ref="N17:P17"/>
    <mergeCell ref="Z17:AB17"/>
    <mergeCell ref="AL17:AN17"/>
    <mergeCell ref="B25:D26"/>
    <mergeCell ref="N25:P26"/>
    <mergeCell ref="Z25:AB26"/>
    <mergeCell ref="AL25:AN26"/>
    <mergeCell ref="B28:D28"/>
    <mergeCell ref="N28:P28"/>
    <mergeCell ref="Z28:AB28"/>
    <mergeCell ref="AL28:AN28"/>
    <mergeCell ref="B22:D23"/>
    <mergeCell ref="N22:P23"/>
    <mergeCell ref="Z22:AB23"/>
    <mergeCell ref="AL22:AN23"/>
    <mergeCell ref="B24:D24"/>
    <mergeCell ref="N24:P24"/>
    <mergeCell ref="Z24:AB24"/>
    <mergeCell ref="AL24:AN24"/>
    <mergeCell ref="B32:D33"/>
    <mergeCell ref="N32:P33"/>
    <mergeCell ref="Z32:AB33"/>
    <mergeCell ref="AL32:AN33"/>
    <mergeCell ref="B35:D35"/>
    <mergeCell ref="N35:P35"/>
    <mergeCell ref="Z35:AB35"/>
    <mergeCell ref="AL35:AN35"/>
    <mergeCell ref="B29:D30"/>
    <mergeCell ref="N29:P30"/>
    <mergeCell ref="Z29:AB30"/>
    <mergeCell ref="AL29:AN30"/>
    <mergeCell ref="B31:D31"/>
    <mergeCell ref="N31:P31"/>
    <mergeCell ref="Z31:AB31"/>
    <mergeCell ref="AL31:AN31"/>
    <mergeCell ref="B39:D40"/>
    <mergeCell ref="N39:P40"/>
    <mergeCell ref="Z39:AB40"/>
    <mergeCell ref="AL39:AN40"/>
    <mergeCell ref="B42:D42"/>
    <mergeCell ref="N42:P42"/>
    <mergeCell ref="Z42:AB42"/>
    <mergeCell ref="AL42:AN42"/>
    <mergeCell ref="B36:D37"/>
    <mergeCell ref="N36:P37"/>
    <mergeCell ref="Z36:AB37"/>
    <mergeCell ref="AL36:AN37"/>
    <mergeCell ref="B38:D38"/>
    <mergeCell ref="N38:P38"/>
    <mergeCell ref="Z38:AB38"/>
    <mergeCell ref="AL38:AN38"/>
    <mergeCell ref="B46:D47"/>
    <mergeCell ref="N46:P47"/>
    <mergeCell ref="Z46:AB47"/>
    <mergeCell ref="AL46:AN47"/>
    <mergeCell ref="C52:U52"/>
    <mergeCell ref="Y52:AS52"/>
    <mergeCell ref="B43:D44"/>
    <mergeCell ref="N43:P44"/>
    <mergeCell ref="Z43:AB44"/>
    <mergeCell ref="AL43:AN44"/>
    <mergeCell ref="B45:D45"/>
    <mergeCell ref="N45:P45"/>
    <mergeCell ref="Z45:AB45"/>
    <mergeCell ref="AL45:AN45"/>
  </mergeCells>
  <pageMargins left="0.51181102362204722" right="0.31496062992125984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ZufallszahlenErzeugenMaenner">
                <anchor moveWithCells="1" sizeWithCells="1">
                  <from>
                    <xdr:col>31</xdr:col>
                    <xdr:colOff>66675</xdr:colOff>
                    <xdr:row>0</xdr:row>
                    <xdr:rowOff>104775</xdr:rowOff>
                  </from>
                  <to>
                    <xdr:col>36</xdr:col>
                    <xdr:colOff>171450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Q13" sqref="Q13"/>
    </sheetView>
  </sheetViews>
  <sheetFormatPr baseColWidth="10" defaultRowHeight="15" x14ac:dyDescent="0.2"/>
  <cols>
    <col min="1" max="1" width="5.77734375" bestFit="1" customWidth="1"/>
    <col min="2" max="2" width="5.109375" hidden="1" customWidth="1"/>
    <col min="3" max="3" width="27.88671875" customWidth="1"/>
    <col min="4" max="4" width="1.33203125" style="36" bestFit="1" customWidth="1"/>
    <col min="5" max="5" width="5.109375" hidden="1" customWidth="1"/>
    <col min="6" max="6" width="26" customWidth="1"/>
    <col min="7" max="7" width="5" customWidth="1"/>
    <col min="8" max="8" width="1.33203125" bestFit="1" customWidth="1"/>
    <col min="9" max="10" width="5" customWidth="1"/>
    <col min="11" max="11" width="1.33203125" bestFit="1" customWidth="1"/>
    <col min="12" max="12" width="5" customWidth="1"/>
    <col min="13" max="13" width="6.77734375" customWidth="1"/>
    <col min="14" max="14" width="1.33203125" bestFit="1" customWidth="1"/>
    <col min="15" max="15" width="6.77734375" customWidth="1"/>
    <col min="16" max="16" width="4.77734375" style="36" bestFit="1" customWidth="1"/>
    <col min="257" max="257" width="5.77734375" bestFit="1" customWidth="1"/>
    <col min="258" max="258" width="0" hidden="1" customWidth="1"/>
    <col min="259" max="259" width="24.5546875" customWidth="1"/>
    <col min="260" max="260" width="1.33203125" bestFit="1" customWidth="1"/>
    <col min="261" max="261" width="0" hidden="1" customWidth="1"/>
    <col min="262" max="262" width="26" customWidth="1"/>
    <col min="263" max="263" width="5" customWidth="1"/>
    <col min="264" max="264" width="1.33203125" bestFit="1" customWidth="1"/>
    <col min="265" max="266" width="5" customWidth="1"/>
    <col min="267" max="267" width="1.33203125" bestFit="1" customWidth="1"/>
    <col min="268" max="268" width="5" customWidth="1"/>
    <col min="269" max="269" width="6.77734375" customWidth="1"/>
    <col min="270" max="270" width="1.33203125" bestFit="1" customWidth="1"/>
    <col min="271" max="271" width="6.77734375" customWidth="1"/>
    <col min="272" max="272" width="4.77734375" bestFit="1" customWidth="1"/>
    <col min="513" max="513" width="5.77734375" bestFit="1" customWidth="1"/>
    <col min="514" max="514" width="0" hidden="1" customWidth="1"/>
    <col min="515" max="515" width="24.5546875" customWidth="1"/>
    <col min="516" max="516" width="1.33203125" bestFit="1" customWidth="1"/>
    <col min="517" max="517" width="0" hidden="1" customWidth="1"/>
    <col min="518" max="518" width="26" customWidth="1"/>
    <col min="519" max="519" width="5" customWidth="1"/>
    <col min="520" max="520" width="1.33203125" bestFit="1" customWidth="1"/>
    <col min="521" max="522" width="5" customWidth="1"/>
    <col min="523" max="523" width="1.33203125" bestFit="1" customWidth="1"/>
    <col min="524" max="524" width="5" customWidth="1"/>
    <col min="525" max="525" width="6.77734375" customWidth="1"/>
    <col min="526" max="526" width="1.33203125" bestFit="1" customWidth="1"/>
    <col min="527" max="527" width="6.77734375" customWidth="1"/>
    <col min="528" max="528" width="4.77734375" bestFit="1" customWidth="1"/>
    <col min="769" max="769" width="5.77734375" bestFit="1" customWidth="1"/>
    <col min="770" max="770" width="0" hidden="1" customWidth="1"/>
    <col min="771" max="771" width="24.5546875" customWidth="1"/>
    <col min="772" max="772" width="1.33203125" bestFit="1" customWidth="1"/>
    <col min="773" max="773" width="0" hidden="1" customWidth="1"/>
    <col min="774" max="774" width="26" customWidth="1"/>
    <col min="775" max="775" width="5" customWidth="1"/>
    <col min="776" max="776" width="1.33203125" bestFit="1" customWidth="1"/>
    <col min="777" max="778" width="5" customWidth="1"/>
    <col min="779" max="779" width="1.33203125" bestFit="1" customWidth="1"/>
    <col min="780" max="780" width="5" customWidth="1"/>
    <col min="781" max="781" width="6.77734375" customWidth="1"/>
    <col min="782" max="782" width="1.33203125" bestFit="1" customWidth="1"/>
    <col min="783" max="783" width="6.77734375" customWidth="1"/>
    <col min="784" max="784" width="4.77734375" bestFit="1" customWidth="1"/>
    <col min="1025" max="1025" width="5.77734375" bestFit="1" customWidth="1"/>
    <col min="1026" max="1026" width="0" hidden="1" customWidth="1"/>
    <col min="1027" max="1027" width="24.5546875" customWidth="1"/>
    <col min="1028" max="1028" width="1.33203125" bestFit="1" customWidth="1"/>
    <col min="1029" max="1029" width="0" hidden="1" customWidth="1"/>
    <col min="1030" max="1030" width="26" customWidth="1"/>
    <col min="1031" max="1031" width="5" customWidth="1"/>
    <col min="1032" max="1032" width="1.33203125" bestFit="1" customWidth="1"/>
    <col min="1033" max="1034" width="5" customWidth="1"/>
    <col min="1035" max="1035" width="1.33203125" bestFit="1" customWidth="1"/>
    <col min="1036" max="1036" width="5" customWidth="1"/>
    <col min="1037" max="1037" width="6.77734375" customWidth="1"/>
    <col min="1038" max="1038" width="1.33203125" bestFit="1" customWidth="1"/>
    <col min="1039" max="1039" width="6.77734375" customWidth="1"/>
    <col min="1040" max="1040" width="4.77734375" bestFit="1" customWidth="1"/>
    <col min="1281" max="1281" width="5.77734375" bestFit="1" customWidth="1"/>
    <col min="1282" max="1282" width="0" hidden="1" customWidth="1"/>
    <col min="1283" max="1283" width="24.5546875" customWidth="1"/>
    <col min="1284" max="1284" width="1.33203125" bestFit="1" customWidth="1"/>
    <col min="1285" max="1285" width="0" hidden="1" customWidth="1"/>
    <col min="1286" max="1286" width="26" customWidth="1"/>
    <col min="1287" max="1287" width="5" customWidth="1"/>
    <col min="1288" max="1288" width="1.33203125" bestFit="1" customWidth="1"/>
    <col min="1289" max="1290" width="5" customWidth="1"/>
    <col min="1291" max="1291" width="1.33203125" bestFit="1" customWidth="1"/>
    <col min="1292" max="1292" width="5" customWidth="1"/>
    <col min="1293" max="1293" width="6.77734375" customWidth="1"/>
    <col min="1294" max="1294" width="1.33203125" bestFit="1" customWidth="1"/>
    <col min="1295" max="1295" width="6.77734375" customWidth="1"/>
    <col min="1296" max="1296" width="4.77734375" bestFit="1" customWidth="1"/>
    <col min="1537" max="1537" width="5.77734375" bestFit="1" customWidth="1"/>
    <col min="1538" max="1538" width="0" hidden="1" customWidth="1"/>
    <col min="1539" max="1539" width="24.5546875" customWidth="1"/>
    <col min="1540" max="1540" width="1.33203125" bestFit="1" customWidth="1"/>
    <col min="1541" max="1541" width="0" hidden="1" customWidth="1"/>
    <col min="1542" max="1542" width="26" customWidth="1"/>
    <col min="1543" max="1543" width="5" customWidth="1"/>
    <col min="1544" max="1544" width="1.33203125" bestFit="1" customWidth="1"/>
    <col min="1545" max="1546" width="5" customWidth="1"/>
    <col min="1547" max="1547" width="1.33203125" bestFit="1" customWidth="1"/>
    <col min="1548" max="1548" width="5" customWidth="1"/>
    <col min="1549" max="1549" width="6.77734375" customWidth="1"/>
    <col min="1550" max="1550" width="1.33203125" bestFit="1" customWidth="1"/>
    <col min="1551" max="1551" width="6.77734375" customWidth="1"/>
    <col min="1552" max="1552" width="4.77734375" bestFit="1" customWidth="1"/>
    <col min="1793" max="1793" width="5.77734375" bestFit="1" customWidth="1"/>
    <col min="1794" max="1794" width="0" hidden="1" customWidth="1"/>
    <col min="1795" max="1795" width="24.5546875" customWidth="1"/>
    <col min="1796" max="1796" width="1.33203125" bestFit="1" customWidth="1"/>
    <col min="1797" max="1797" width="0" hidden="1" customWidth="1"/>
    <col min="1798" max="1798" width="26" customWidth="1"/>
    <col min="1799" max="1799" width="5" customWidth="1"/>
    <col min="1800" max="1800" width="1.33203125" bestFit="1" customWidth="1"/>
    <col min="1801" max="1802" width="5" customWidth="1"/>
    <col min="1803" max="1803" width="1.33203125" bestFit="1" customWidth="1"/>
    <col min="1804" max="1804" width="5" customWidth="1"/>
    <col min="1805" max="1805" width="6.77734375" customWidth="1"/>
    <col min="1806" max="1806" width="1.33203125" bestFit="1" customWidth="1"/>
    <col min="1807" max="1807" width="6.77734375" customWidth="1"/>
    <col min="1808" max="1808" width="4.77734375" bestFit="1" customWidth="1"/>
    <col min="2049" max="2049" width="5.77734375" bestFit="1" customWidth="1"/>
    <col min="2050" max="2050" width="0" hidden="1" customWidth="1"/>
    <col min="2051" max="2051" width="24.5546875" customWidth="1"/>
    <col min="2052" max="2052" width="1.33203125" bestFit="1" customWidth="1"/>
    <col min="2053" max="2053" width="0" hidden="1" customWidth="1"/>
    <col min="2054" max="2054" width="26" customWidth="1"/>
    <col min="2055" max="2055" width="5" customWidth="1"/>
    <col min="2056" max="2056" width="1.33203125" bestFit="1" customWidth="1"/>
    <col min="2057" max="2058" width="5" customWidth="1"/>
    <col min="2059" max="2059" width="1.33203125" bestFit="1" customWidth="1"/>
    <col min="2060" max="2060" width="5" customWidth="1"/>
    <col min="2061" max="2061" width="6.77734375" customWidth="1"/>
    <col min="2062" max="2062" width="1.33203125" bestFit="1" customWidth="1"/>
    <col min="2063" max="2063" width="6.77734375" customWidth="1"/>
    <col min="2064" max="2064" width="4.77734375" bestFit="1" customWidth="1"/>
    <col min="2305" max="2305" width="5.77734375" bestFit="1" customWidth="1"/>
    <col min="2306" max="2306" width="0" hidden="1" customWidth="1"/>
    <col min="2307" max="2307" width="24.5546875" customWidth="1"/>
    <col min="2308" max="2308" width="1.33203125" bestFit="1" customWidth="1"/>
    <col min="2309" max="2309" width="0" hidden="1" customWidth="1"/>
    <col min="2310" max="2310" width="26" customWidth="1"/>
    <col min="2311" max="2311" width="5" customWidth="1"/>
    <col min="2312" max="2312" width="1.33203125" bestFit="1" customWidth="1"/>
    <col min="2313" max="2314" width="5" customWidth="1"/>
    <col min="2315" max="2315" width="1.33203125" bestFit="1" customWidth="1"/>
    <col min="2316" max="2316" width="5" customWidth="1"/>
    <col min="2317" max="2317" width="6.77734375" customWidth="1"/>
    <col min="2318" max="2318" width="1.33203125" bestFit="1" customWidth="1"/>
    <col min="2319" max="2319" width="6.77734375" customWidth="1"/>
    <col min="2320" max="2320" width="4.77734375" bestFit="1" customWidth="1"/>
    <col min="2561" max="2561" width="5.77734375" bestFit="1" customWidth="1"/>
    <col min="2562" max="2562" width="0" hidden="1" customWidth="1"/>
    <col min="2563" max="2563" width="24.5546875" customWidth="1"/>
    <col min="2564" max="2564" width="1.33203125" bestFit="1" customWidth="1"/>
    <col min="2565" max="2565" width="0" hidden="1" customWidth="1"/>
    <col min="2566" max="2566" width="26" customWidth="1"/>
    <col min="2567" max="2567" width="5" customWidth="1"/>
    <col min="2568" max="2568" width="1.33203125" bestFit="1" customWidth="1"/>
    <col min="2569" max="2570" width="5" customWidth="1"/>
    <col min="2571" max="2571" width="1.33203125" bestFit="1" customWidth="1"/>
    <col min="2572" max="2572" width="5" customWidth="1"/>
    <col min="2573" max="2573" width="6.77734375" customWidth="1"/>
    <col min="2574" max="2574" width="1.33203125" bestFit="1" customWidth="1"/>
    <col min="2575" max="2575" width="6.77734375" customWidth="1"/>
    <col min="2576" max="2576" width="4.77734375" bestFit="1" customWidth="1"/>
    <col min="2817" max="2817" width="5.77734375" bestFit="1" customWidth="1"/>
    <col min="2818" max="2818" width="0" hidden="1" customWidth="1"/>
    <col min="2819" max="2819" width="24.5546875" customWidth="1"/>
    <col min="2820" max="2820" width="1.33203125" bestFit="1" customWidth="1"/>
    <col min="2821" max="2821" width="0" hidden="1" customWidth="1"/>
    <col min="2822" max="2822" width="26" customWidth="1"/>
    <col min="2823" max="2823" width="5" customWidth="1"/>
    <col min="2824" max="2824" width="1.33203125" bestFit="1" customWidth="1"/>
    <col min="2825" max="2826" width="5" customWidth="1"/>
    <col min="2827" max="2827" width="1.33203125" bestFit="1" customWidth="1"/>
    <col min="2828" max="2828" width="5" customWidth="1"/>
    <col min="2829" max="2829" width="6.77734375" customWidth="1"/>
    <col min="2830" max="2830" width="1.33203125" bestFit="1" customWidth="1"/>
    <col min="2831" max="2831" width="6.77734375" customWidth="1"/>
    <col min="2832" max="2832" width="4.77734375" bestFit="1" customWidth="1"/>
    <col min="3073" max="3073" width="5.77734375" bestFit="1" customWidth="1"/>
    <col min="3074" max="3074" width="0" hidden="1" customWidth="1"/>
    <col min="3075" max="3075" width="24.5546875" customWidth="1"/>
    <col min="3076" max="3076" width="1.33203125" bestFit="1" customWidth="1"/>
    <col min="3077" max="3077" width="0" hidden="1" customWidth="1"/>
    <col min="3078" max="3078" width="26" customWidth="1"/>
    <col min="3079" max="3079" width="5" customWidth="1"/>
    <col min="3080" max="3080" width="1.33203125" bestFit="1" customWidth="1"/>
    <col min="3081" max="3082" width="5" customWidth="1"/>
    <col min="3083" max="3083" width="1.33203125" bestFit="1" customWidth="1"/>
    <col min="3084" max="3084" width="5" customWidth="1"/>
    <col min="3085" max="3085" width="6.77734375" customWidth="1"/>
    <col min="3086" max="3086" width="1.33203125" bestFit="1" customWidth="1"/>
    <col min="3087" max="3087" width="6.77734375" customWidth="1"/>
    <col min="3088" max="3088" width="4.77734375" bestFit="1" customWidth="1"/>
    <col min="3329" max="3329" width="5.77734375" bestFit="1" customWidth="1"/>
    <col min="3330" max="3330" width="0" hidden="1" customWidth="1"/>
    <col min="3331" max="3331" width="24.5546875" customWidth="1"/>
    <col min="3332" max="3332" width="1.33203125" bestFit="1" customWidth="1"/>
    <col min="3333" max="3333" width="0" hidden="1" customWidth="1"/>
    <col min="3334" max="3334" width="26" customWidth="1"/>
    <col min="3335" max="3335" width="5" customWidth="1"/>
    <col min="3336" max="3336" width="1.33203125" bestFit="1" customWidth="1"/>
    <col min="3337" max="3338" width="5" customWidth="1"/>
    <col min="3339" max="3339" width="1.33203125" bestFit="1" customWidth="1"/>
    <col min="3340" max="3340" width="5" customWidth="1"/>
    <col min="3341" max="3341" width="6.77734375" customWidth="1"/>
    <col min="3342" max="3342" width="1.33203125" bestFit="1" customWidth="1"/>
    <col min="3343" max="3343" width="6.77734375" customWidth="1"/>
    <col min="3344" max="3344" width="4.77734375" bestFit="1" customWidth="1"/>
    <col min="3585" max="3585" width="5.77734375" bestFit="1" customWidth="1"/>
    <col min="3586" max="3586" width="0" hidden="1" customWidth="1"/>
    <col min="3587" max="3587" width="24.5546875" customWidth="1"/>
    <col min="3588" max="3588" width="1.33203125" bestFit="1" customWidth="1"/>
    <col min="3589" max="3589" width="0" hidden="1" customWidth="1"/>
    <col min="3590" max="3590" width="26" customWidth="1"/>
    <col min="3591" max="3591" width="5" customWidth="1"/>
    <col min="3592" max="3592" width="1.33203125" bestFit="1" customWidth="1"/>
    <col min="3593" max="3594" width="5" customWidth="1"/>
    <col min="3595" max="3595" width="1.33203125" bestFit="1" customWidth="1"/>
    <col min="3596" max="3596" width="5" customWidth="1"/>
    <col min="3597" max="3597" width="6.77734375" customWidth="1"/>
    <col min="3598" max="3598" width="1.33203125" bestFit="1" customWidth="1"/>
    <col min="3599" max="3599" width="6.77734375" customWidth="1"/>
    <col min="3600" max="3600" width="4.77734375" bestFit="1" customWidth="1"/>
    <col min="3841" max="3841" width="5.77734375" bestFit="1" customWidth="1"/>
    <col min="3842" max="3842" width="0" hidden="1" customWidth="1"/>
    <col min="3843" max="3843" width="24.5546875" customWidth="1"/>
    <col min="3844" max="3844" width="1.33203125" bestFit="1" customWidth="1"/>
    <col min="3845" max="3845" width="0" hidden="1" customWidth="1"/>
    <col min="3846" max="3846" width="26" customWidth="1"/>
    <col min="3847" max="3847" width="5" customWidth="1"/>
    <col min="3848" max="3848" width="1.33203125" bestFit="1" customWidth="1"/>
    <col min="3849" max="3850" width="5" customWidth="1"/>
    <col min="3851" max="3851" width="1.33203125" bestFit="1" customWidth="1"/>
    <col min="3852" max="3852" width="5" customWidth="1"/>
    <col min="3853" max="3853" width="6.77734375" customWidth="1"/>
    <col min="3854" max="3854" width="1.33203125" bestFit="1" customWidth="1"/>
    <col min="3855" max="3855" width="6.77734375" customWidth="1"/>
    <col min="3856" max="3856" width="4.77734375" bestFit="1" customWidth="1"/>
    <col min="4097" max="4097" width="5.77734375" bestFit="1" customWidth="1"/>
    <col min="4098" max="4098" width="0" hidden="1" customWidth="1"/>
    <col min="4099" max="4099" width="24.5546875" customWidth="1"/>
    <col min="4100" max="4100" width="1.33203125" bestFit="1" customWidth="1"/>
    <col min="4101" max="4101" width="0" hidden="1" customWidth="1"/>
    <col min="4102" max="4102" width="26" customWidth="1"/>
    <col min="4103" max="4103" width="5" customWidth="1"/>
    <col min="4104" max="4104" width="1.33203125" bestFit="1" customWidth="1"/>
    <col min="4105" max="4106" width="5" customWidth="1"/>
    <col min="4107" max="4107" width="1.33203125" bestFit="1" customWidth="1"/>
    <col min="4108" max="4108" width="5" customWidth="1"/>
    <col min="4109" max="4109" width="6.77734375" customWidth="1"/>
    <col min="4110" max="4110" width="1.33203125" bestFit="1" customWidth="1"/>
    <col min="4111" max="4111" width="6.77734375" customWidth="1"/>
    <col min="4112" max="4112" width="4.77734375" bestFit="1" customWidth="1"/>
    <col min="4353" max="4353" width="5.77734375" bestFit="1" customWidth="1"/>
    <col min="4354" max="4354" width="0" hidden="1" customWidth="1"/>
    <col min="4355" max="4355" width="24.5546875" customWidth="1"/>
    <col min="4356" max="4356" width="1.33203125" bestFit="1" customWidth="1"/>
    <col min="4357" max="4357" width="0" hidden="1" customWidth="1"/>
    <col min="4358" max="4358" width="26" customWidth="1"/>
    <col min="4359" max="4359" width="5" customWidth="1"/>
    <col min="4360" max="4360" width="1.33203125" bestFit="1" customWidth="1"/>
    <col min="4361" max="4362" width="5" customWidth="1"/>
    <col min="4363" max="4363" width="1.33203125" bestFit="1" customWidth="1"/>
    <col min="4364" max="4364" width="5" customWidth="1"/>
    <col min="4365" max="4365" width="6.77734375" customWidth="1"/>
    <col min="4366" max="4366" width="1.33203125" bestFit="1" customWidth="1"/>
    <col min="4367" max="4367" width="6.77734375" customWidth="1"/>
    <col min="4368" max="4368" width="4.77734375" bestFit="1" customWidth="1"/>
    <col min="4609" max="4609" width="5.77734375" bestFit="1" customWidth="1"/>
    <col min="4610" max="4610" width="0" hidden="1" customWidth="1"/>
    <col min="4611" max="4611" width="24.5546875" customWidth="1"/>
    <col min="4612" max="4612" width="1.33203125" bestFit="1" customWidth="1"/>
    <col min="4613" max="4613" width="0" hidden="1" customWidth="1"/>
    <col min="4614" max="4614" width="26" customWidth="1"/>
    <col min="4615" max="4615" width="5" customWidth="1"/>
    <col min="4616" max="4616" width="1.33203125" bestFit="1" customWidth="1"/>
    <col min="4617" max="4618" width="5" customWidth="1"/>
    <col min="4619" max="4619" width="1.33203125" bestFit="1" customWidth="1"/>
    <col min="4620" max="4620" width="5" customWidth="1"/>
    <col min="4621" max="4621" width="6.77734375" customWidth="1"/>
    <col min="4622" max="4622" width="1.33203125" bestFit="1" customWidth="1"/>
    <col min="4623" max="4623" width="6.77734375" customWidth="1"/>
    <col min="4624" max="4624" width="4.77734375" bestFit="1" customWidth="1"/>
    <col min="4865" max="4865" width="5.77734375" bestFit="1" customWidth="1"/>
    <col min="4866" max="4866" width="0" hidden="1" customWidth="1"/>
    <col min="4867" max="4867" width="24.5546875" customWidth="1"/>
    <col min="4868" max="4868" width="1.33203125" bestFit="1" customWidth="1"/>
    <col min="4869" max="4869" width="0" hidden="1" customWidth="1"/>
    <col min="4870" max="4870" width="26" customWidth="1"/>
    <col min="4871" max="4871" width="5" customWidth="1"/>
    <col min="4872" max="4872" width="1.33203125" bestFit="1" customWidth="1"/>
    <col min="4873" max="4874" width="5" customWidth="1"/>
    <col min="4875" max="4875" width="1.33203125" bestFit="1" customWidth="1"/>
    <col min="4876" max="4876" width="5" customWidth="1"/>
    <col min="4877" max="4877" width="6.77734375" customWidth="1"/>
    <col min="4878" max="4878" width="1.33203125" bestFit="1" customWidth="1"/>
    <col min="4879" max="4879" width="6.77734375" customWidth="1"/>
    <col min="4880" max="4880" width="4.77734375" bestFit="1" customWidth="1"/>
    <col min="5121" max="5121" width="5.77734375" bestFit="1" customWidth="1"/>
    <col min="5122" max="5122" width="0" hidden="1" customWidth="1"/>
    <col min="5123" max="5123" width="24.5546875" customWidth="1"/>
    <col min="5124" max="5124" width="1.33203125" bestFit="1" customWidth="1"/>
    <col min="5125" max="5125" width="0" hidden="1" customWidth="1"/>
    <col min="5126" max="5126" width="26" customWidth="1"/>
    <col min="5127" max="5127" width="5" customWidth="1"/>
    <col min="5128" max="5128" width="1.33203125" bestFit="1" customWidth="1"/>
    <col min="5129" max="5130" width="5" customWidth="1"/>
    <col min="5131" max="5131" width="1.33203125" bestFit="1" customWidth="1"/>
    <col min="5132" max="5132" width="5" customWidth="1"/>
    <col min="5133" max="5133" width="6.77734375" customWidth="1"/>
    <col min="5134" max="5134" width="1.33203125" bestFit="1" customWidth="1"/>
    <col min="5135" max="5135" width="6.77734375" customWidth="1"/>
    <col min="5136" max="5136" width="4.77734375" bestFit="1" customWidth="1"/>
    <col min="5377" max="5377" width="5.77734375" bestFit="1" customWidth="1"/>
    <col min="5378" max="5378" width="0" hidden="1" customWidth="1"/>
    <col min="5379" max="5379" width="24.5546875" customWidth="1"/>
    <col min="5380" max="5380" width="1.33203125" bestFit="1" customWidth="1"/>
    <col min="5381" max="5381" width="0" hidden="1" customWidth="1"/>
    <col min="5382" max="5382" width="26" customWidth="1"/>
    <col min="5383" max="5383" width="5" customWidth="1"/>
    <col min="5384" max="5384" width="1.33203125" bestFit="1" customWidth="1"/>
    <col min="5385" max="5386" width="5" customWidth="1"/>
    <col min="5387" max="5387" width="1.33203125" bestFit="1" customWidth="1"/>
    <col min="5388" max="5388" width="5" customWidth="1"/>
    <col min="5389" max="5389" width="6.77734375" customWidth="1"/>
    <col min="5390" max="5390" width="1.33203125" bestFit="1" customWidth="1"/>
    <col min="5391" max="5391" width="6.77734375" customWidth="1"/>
    <col min="5392" max="5392" width="4.77734375" bestFit="1" customWidth="1"/>
    <col min="5633" max="5633" width="5.77734375" bestFit="1" customWidth="1"/>
    <col min="5634" max="5634" width="0" hidden="1" customWidth="1"/>
    <col min="5635" max="5635" width="24.5546875" customWidth="1"/>
    <col min="5636" max="5636" width="1.33203125" bestFit="1" customWidth="1"/>
    <col min="5637" max="5637" width="0" hidden="1" customWidth="1"/>
    <col min="5638" max="5638" width="26" customWidth="1"/>
    <col min="5639" max="5639" width="5" customWidth="1"/>
    <col min="5640" max="5640" width="1.33203125" bestFit="1" customWidth="1"/>
    <col min="5641" max="5642" width="5" customWidth="1"/>
    <col min="5643" max="5643" width="1.33203125" bestFit="1" customWidth="1"/>
    <col min="5644" max="5644" width="5" customWidth="1"/>
    <col min="5645" max="5645" width="6.77734375" customWidth="1"/>
    <col min="5646" max="5646" width="1.33203125" bestFit="1" customWidth="1"/>
    <col min="5647" max="5647" width="6.77734375" customWidth="1"/>
    <col min="5648" max="5648" width="4.77734375" bestFit="1" customWidth="1"/>
    <col min="5889" max="5889" width="5.77734375" bestFit="1" customWidth="1"/>
    <col min="5890" max="5890" width="0" hidden="1" customWidth="1"/>
    <col min="5891" max="5891" width="24.5546875" customWidth="1"/>
    <col min="5892" max="5892" width="1.33203125" bestFit="1" customWidth="1"/>
    <col min="5893" max="5893" width="0" hidden="1" customWidth="1"/>
    <col min="5894" max="5894" width="26" customWidth="1"/>
    <col min="5895" max="5895" width="5" customWidth="1"/>
    <col min="5896" max="5896" width="1.33203125" bestFit="1" customWidth="1"/>
    <col min="5897" max="5898" width="5" customWidth="1"/>
    <col min="5899" max="5899" width="1.33203125" bestFit="1" customWidth="1"/>
    <col min="5900" max="5900" width="5" customWidth="1"/>
    <col min="5901" max="5901" width="6.77734375" customWidth="1"/>
    <col min="5902" max="5902" width="1.33203125" bestFit="1" customWidth="1"/>
    <col min="5903" max="5903" width="6.77734375" customWidth="1"/>
    <col min="5904" max="5904" width="4.77734375" bestFit="1" customWidth="1"/>
    <col min="6145" max="6145" width="5.77734375" bestFit="1" customWidth="1"/>
    <col min="6146" max="6146" width="0" hidden="1" customWidth="1"/>
    <col min="6147" max="6147" width="24.5546875" customWidth="1"/>
    <col min="6148" max="6148" width="1.33203125" bestFit="1" customWidth="1"/>
    <col min="6149" max="6149" width="0" hidden="1" customWidth="1"/>
    <col min="6150" max="6150" width="26" customWidth="1"/>
    <col min="6151" max="6151" width="5" customWidth="1"/>
    <col min="6152" max="6152" width="1.33203125" bestFit="1" customWidth="1"/>
    <col min="6153" max="6154" width="5" customWidth="1"/>
    <col min="6155" max="6155" width="1.33203125" bestFit="1" customWidth="1"/>
    <col min="6156" max="6156" width="5" customWidth="1"/>
    <col min="6157" max="6157" width="6.77734375" customWidth="1"/>
    <col min="6158" max="6158" width="1.33203125" bestFit="1" customWidth="1"/>
    <col min="6159" max="6159" width="6.77734375" customWidth="1"/>
    <col min="6160" max="6160" width="4.77734375" bestFit="1" customWidth="1"/>
    <col min="6401" max="6401" width="5.77734375" bestFit="1" customWidth="1"/>
    <col min="6402" max="6402" width="0" hidden="1" customWidth="1"/>
    <col min="6403" max="6403" width="24.5546875" customWidth="1"/>
    <col min="6404" max="6404" width="1.33203125" bestFit="1" customWidth="1"/>
    <col min="6405" max="6405" width="0" hidden="1" customWidth="1"/>
    <col min="6406" max="6406" width="26" customWidth="1"/>
    <col min="6407" max="6407" width="5" customWidth="1"/>
    <col min="6408" max="6408" width="1.33203125" bestFit="1" customWidth="1"/>
    <col min="6409" max="6410" width="5" customWidth="1"/>
    <col min="6411" max="6411" width="1.33203125" bestFit="1" customWidth="1"/>
    <col min="6412" max="6412" width="5" customWidth="1"/>
    <col min="6413" max="6413" width="6.77734375" customWidth="1"/>
    <col min="6414" max="6414" width="1.33203125" bestFit="1" customWidth="1"/>
    <col min="6415" max="6415" width="6.77734375" customWidth="1"/>
    <col min="6416" max="6416" width="4.77734375" bestFit="1" customWidth="1"/>
    <col min="6657" max="6657" width="5.77734375" bestFit="1" customWidth="1"/>
    <col min="6658" max="6658" width="0" hidden="1" customWidth="1"/>
    <col min="6659" max="6659" width="24.5546875" customWidth="1"/>
    <col min="6660" max="6660" width="1.33203125" bestFit="1" customWidth="1"/>
    <col min="6661" max="6661" width="0" hidden="1" customWidth="1"/>
    <col min="6662" max="6662" width="26" customWidth="1"/>
    <col min="6663" max="6663" width="5" customWidth="1"/>
    <col min="6664" max="6664" width="1.33203125" bestFit="1" customWidth="1"/>
    <col min="6665" max="6666" width="5" customWidth="1"/>
    <col min="6667" max="6667" width="1.33203125" bestFit="1" customWidth="1"/>
    <col min="6668" max="6668" width="5" customWidth="1"/>
    <col min="6669" max="6669" width="6.77734375" customWidth="1"/>
    <col min="6670" max="6670" width="1.33203125" bestFit="1" customWidth="1"/>
    <col min="6671" max="6671" width="6.77734375" customWidth="1"/>
    <col min="6672" max="6672" width="4.77734375" bestFit="1" customWidth="1"/>
    <col min="6913" max="6913" width="5.77734375" bestFit="1" customWidth="1"/>
    <col min="6914" max="6914" width="0" hidden="1" customWidth="1"/>
    <col min="6915" max="6915" width="24.5546875" customWidth="1"/>
    <col min="6916" max="6916" width="1.33203125" bestFit="1" customWidth="1"/>
    <col min="6917" max="6917" width="0" hidden="1" customWidth="1"/>
    <col min="6918" max="6918" width="26" customWidth="1"/>
    <col min="6919" max="6919" width="5" customWidth="1"/>
    <col min="6920" max="6920" width="1.33203125" bestFit="1" customWidth="1"/>
    <col min="6921" max="6922" width="5" customWidth="1"/>
    <col min="6923" max="6923" width="1.33203125" bestFit="1" customWidth="1"/>
    <col min="6924" max="6924" width="5" customWidth="1"/>
    <col min="6925" max="6925" width="6.77734375" customWidth="1"/>
    <col min="6926" max="6926" width="1.33203125" bestFit="1" customWidth="1"/>
    <col min="6927" max="6927" width="6.77734375" customWidth="1"/>
    <col min="6928" max="6928" width="4.77734375" bestFit="1" customWidth="1"/>
    <col min="7169" max="7169" width="5.77734375" bestFit="1" customWidth="1"/>
    <col min="7170" max="7170" width="0" hidden="1" customWidth="1"/>
    <col min="7171" max="7171" width="24.5546875" customWidth="1"/>
    <col min="7172" max="7172" width="1.33203125" bestFit="1" customWidth="1"/>
    <col min="7173" max="7173" width="0" hidden="1" customWidth="1"/>
    <col min="7174" max="7174" width="26" customWidth="1"/>
    <col min="7175" max="7175" width="5" customWidth="1"/>
    <col min="7176" max="7176" width="1.33203125" bestFit="1" customWidth="1"/>
    <col min="7177" max="7178" width="5" customWidth="1"/>
    <col min="7179" max="7179" width="1.33203125" bestFit="1" customWidth="1"/>
    <col min="7180" max="7180" width="5" customWidth="1"/>
    <col min="7181" max="7181" width="6.77734375" customWidth="1"/>
    <col min="7182" max="7182" width="1.33203125" bestFit="1" customWidth="1"/>
    <col min="7183" max="7183" width="6.77734375" customWidth="1"/>
    <col min="7184" max="7184" width="4.77734375" bestFit="1" customWidth="1"/>
    <col min="7425" max="7425" width="5.77734375" bestFit="1" customWidth="1"/>
    <col min="7426" max="7426" width="0" hidden="1" customWidth="1"/>
    <col min="7427" max="7427" width="24.5546875" customWidth="1"/>
    <col min="7428" max="7428" width="1.33203125" bestFit="1" customWidth="1"/>
    <col min="7429" max="7429" width="0" hidden="1" customWidth="1"/>
    <col min="7430" max="7430" width="26" customWidth="1"/>
    <col min="7431" max="7431" width="5" customWidth="1"/>
    <col min="7432" max="7432" width="1.33203125" bestFit="1" customWidth="1"/>
    <col min="7433" max="7434" width="5" customWidth="1"/>
    <col min="7435" max="7435" width="1.33203125" bestFit="1" customWidth="1"/>
    <col min="7436" max="7436" width="5" customWidth="1"/>
    <col min="7437" max="7437" width="6.77734375" customWidth="1"/>
    <col min="7438" max="7438" width="1.33203125" bestFit="1" customWidth="1"/>
    <col min="7439" max="7439" width="6.77734375" customWidth="1"/>
    <col min="7440" max="7440" width="4.77734375" bestFit="1" customWidth="1"/>
    <col min="7681" max="7681" width="5.77734375" bestFit="1" customWidth="1"/>
    <col min="7682" max="7682" width="0" hidden="1" customWidth="1"/>
    <col min="7683" max="7683" width="24.5546875" customWidth="1"/>
    <col min="7684" max="7684" width="1.33203125" bestFit="1" customWidth="1"/>
    <col min="7685" max="7685" width="0" hidden="1" customWidth="1"/>
    <col min="7686" max="7686" width="26" customWidth="1"/>
    <col min="7687" max="7687" width="5" customWidth="1"/>
    <col min="7688" max="7688" width="1.33203125" bestFit="1" customWidth="1"/>
    <col min="7689" max="7690" width="5" customWidth="1"/>
    <col min="7691" max="7691" width="1.33203125" bestFit="1" customWidth="1"/>
    <col min="7692" max="7692" width="5" customWidth="1"/>
    <col min="7693" max="7693" width="6.77734375" customWidth="1"/>
    <col min="7694" max="7694" width="1.33203125" bestFit="1" customWidth="1"/>
    <col min="7695" max="7695" width="6.77734375" customWidth="1"/>
    <col min="7696" max="7696" width="4.77734375" bestFit="1" customWidth="1"/>
    <col min="7937" max="7937" width="5.77734375" bestFit="1" customWidth="1"/>
    <col min="7938" max="7938" width="0" hidden="1" customWidth="1"/>
    <col min="7939" max="7939" width="24.5546875" customWidth="1"/>
    <col min="7940" max="7940" width="1.33203125" bestFit="1" customWidth="1"/>
    <col min="7941" max="7941" width="0" hidden="1" customWidth="1"/>
    <col min="7942" max="7942" width="26" customWidth="1"/>
    <col min="7943" max="7943" width="5" customWidth="1"/>
    <col min="7944" max="7944" width="1.33203125" bestFit="1" customWidth="1"/>
    <col min="7945" max="7946" width="5" customWidth="1"/>
    <col min="7947" max="7947" width="1.33203125" bestFit="1" customWidth="1"/>
    <col min="7948" max="7948" width="5" customWidth="1"/>
    <col min="7949" max="7949" width="6.77734375" customWidth="1"/>
    <col min="7950" max="7950" width="1.33203125" bestFit="1" customWidth="1"/>
    <col min="7951" max="7951" width="6.77734375" customWidth="1"/>
    <col min="7952" max="7952" width="4.77734375" bestFit="1" customWidth="1"/>
    <col min="8193" max="8193" width="5.77734375" bestFit="1" customWidth="1"/>
    <col min="8194" max="8194" width="0" hidden="1" customWidth="1"/>
    <col min="8195" max="8195" width="24.5546875" customWidth="1"/>
    <col min="8196" max="8196" width="1.33203125" bestFit="1" customWidth="1"/>
    <col min="8197" max="8197" width="0" hidden="1" customWidth="1"/>
    <col min="8198" max="8198" width="26" customWidth="1"/>
    <col min="8199" max="8199" width="5" customWidth="1"/>
    <col min="8200" max="8200" width="1.33203125" bestFit="1" customWidth="1"/>
    <col min="8201" max="8202" width="5" customWidth="1"/>
    <col min="8203" max="8203" width="1.33203125" bestFit="1" customWidth="1"/>
    <col min="8204" max="8204" width="5" customWidth="1"/>
    <col min="8205" max="8205" width="6.77734375" customWidth="1"/>
    <col min="8206" max="8206" width="1.33203125" bestFit="1" customWidth="1"/>
    <col min="8207" max="8207" width="6.77734375" customWidth="1"/>
    <col min="8208" max="8208" width="4.77734375" bestFit="1" customWidth="1"/>
    <col min="8449" max="8449" width="5.77734375" bestFit="1" customWidth="1"/>
    <col min="8450" max="8450" width="0" hidden="1" customWidth="1"/>
    <col min="8451" max="8451" width="24.5546875" customWidth="1"/>
    <col min="8452" max="8452" width="1.33203125" bestFit="1" customWidth="1"/>
    <col min="8453" max="8453" width="0" hidden="1" customWidth="1"/>
    <col min="8454" max="8454" width="26" customWidth="1"/>
    <col min="8455" max="8455" width="5" customWidth="1"/>
    <col min="8456" max="8456" width="1.33203125" bestFit="1" customWidth="1"/>
    <col min="8457" max="8458" width="5" customWidth="1"/>
    <col min="8459" max="8459" width="1.33203125" bestFit="1" customWidth="1"/>
    <col min="8460" max="8460" width="5" customWidth="1"/>
    <col min="8461" max="8461" width="6.77734375" customWidth="1"/>
    <col min="8462" max="8462" width="1.33203125" bestFit="1" customWidth="1"/>
    <col min="8463" max="8463" width="6.77734375" customWidth="1"/>
    <col min="8464" max="8464" width="4.77734375" bestFit="1" customWidth="1"/>
    <col min="8705" max="8705" width="5.77734375" bestFit="1" customWidth="1"/>
    <col min="8706" max="8706" width="0" hidden="1" customWidth="1"/>
    <col min="8707" max="8707" width="24.5546875" customWidth="1"/>
    <col min="8708" max="8708" width="1.33203125" bestFit="1" customWidth="1"/>
    <col min="8709" max="8709" width="0" hidden="1" customWidth="1"/>
    <col min="8710" max="8710" width="26" customWidth="1"/>
    <col min="8711" max="8711" width="5" customWidth="1"/>
    <col min="8712" max="8712" width="1.33203125" bestFit="1" customWidth="1"/>
    <col min="8713" max="8714" width="5" customWidth="1"/>
    <col min="8715" max="8715" width="1.33203125" bestFit="1" customWidth="1"/>
    <col min="8716" max="8716" width="5" customWidth="1"/>
    <col min="8717" max="8717" width="6.77734375" customWidth="1"/>
    <col min="8718" max="8718" width="1.33203125" bestFit="1" customWidth="1"/>
    <col min="8719" max="8719" width="6.77734375" customWidth="1"/>
    <col min="8720" max="8720" width="4.77734375" bestFit="1" customWidth="1"/>
    <col min="8961" max="8961" width="5.77734375" bestFit="1" customWidth="1"/>
    <col min="8962" max="8962" width="0" hidden="1" customWidth="1"/>
    <col min="8963" max="8963" width="24.5546875" customWidth="1"/>
    <col min="8964" max="8964" width="1.33203125" bestFit="1" customWidth="1"/>
    <col min="8965" max="8965" width="0" hidden="1" customWidth="1"/>
    <col min="8966" max="8966" width="26" customWidth="1"/>
    <col min="8967" max="8967" width="5" customWidth="1"/>
    <col min="8968" max="8968" width="1.33203125" bestFit="1" customWidth="1"/>
    <col min="8969" max="8970" width="5" customWidth="1"/>
    <col min="8971" max="8971" width="1.33203125" bestFit="1" customWidth="1"/>
    <col min="8972" max="8972" width="5" customWidth="1"/>
    <col min="8973" max="8973" width="6.77734375" customWidth="1"/>
    <col min="8974" max="8974" width="1.33203125" bestFit="1" customWidth="1"/>
    <col min="8975" max="8975" width="6.77734375" customWidth="1"/>
    <col min="8976" max="8976" width="4.77734375" bestFit="1" customWidth="1"/>
    <col min="9217" max="9217" width="5.77734375" bestFit="1" customWidth="1"/>
    <col min="9218" max="9218" width="0" hidden="1" customWidth="1"/>
    <col min="9219" max="9219" width="24.5546875" customWidth="1"/>
    <col min="9220" max="9220" width="1.33203125" bestFit="1" customWidth="1"/>
    <col min="9221" max="9221" width="0" hidden="1" customWidth="1"/>
    <col min="9222" max="9222" width="26" customWidth="1"/>
    <col min="9223" max="9223" width="5" customWidth="1"/>
    <col min="9224" max="9224" width="1.33203125" bestFit="1" customWidth="1"/>
    <col min="9225" max="9226" width="5" customWidth="1"/>
    <col min="9227" max="9227" width="1.33203125" bestFit="1" customWidth="1"/>
    <col min="9228" max="9228" width="5" customWidth="1"/>
    <col min="9229" max="9229" width="6.77734375" customWidth="1"/>
    <col min="9230" max="9230" width="1.33203125" bestFit="1" customWidth="1"/>
    <col min="9231" max="9231" width="6.77734375" customWidth="1"/>
    <col min="9232" max="9232" width="4.77734375" bestFit="1" customWidth="1"/>
    <col min="9473" max="9473" width="5.77734375" bestFit="1" customWidth="1"/>
    <col min="9474" max="9474" width="0" hidden="1" customWidth="1"/>
    <col min="9475" max="9475" width="24.5546875" customWidth="1"/>
    <col min="9476" max="9476" width="1.33203125" bestFit="1" customWidth="1"/>
    <col min="9477" max="9477" width="0" hidden="1" customWidth="1"/>
    <col min="9478" max="9478" width="26" customWidth="1"/>
    <col min="9479" max="9479" width="5" customWidth="1"/>
    <col min="9480" max="9480" width="1.33203125" bestFit="1" customWidth="1"/>
    <col min="9481" max="9482" width="5" customWidth="1"/>
    <col min="9483" max="9483" width="1.33203125" bestFit="1" customWidth="1"/>
    <col min="9484" max="9484" width="5" customWidth="1"/>
    <col min="9485" max="9485" width="6.77734375" customWidth="1"/>
    <col min="9486" max="9486" width="1.33203125" bestFit="1" customWidth="1"/>
    <col min="9487" max="9487" width="6.77734375" customWidth="1"/>
    <col min="9488" max="9488" width="4.77734375" bestFit="1" customWidth="1"/>
    <col min="9729" max="9729" width="5.77734375" bestFit="1" customWidth="1"/>
    <col min="9730" max="9730" width="0" hidden="1" customWidth="1"/>
    <col min="9731" max="9731" width="24.5546875" customWidth="1"/>
    <col min="9732" max="9732" width="1.33203125" bestFit="1" customWidth="1"/>
    <col min="9733" max="9733" width="0" hidden="1" customWidth="1"/>
    <col min="9734" max="9734" width="26" customWidth="1"/>
    <col min="9735" max="9735" width="5" customWidth="1"/>
    <col min="9736" max="9736" width="1.33203125" bestFit="1" customWidth="1"/>
    <col min="9737" max="9738" width="5" customWidth="1"/>
    <col min="9739" max="9739" width="1.33203125" bestFit="1" customWidth="1"/>
    <col min="9740" max="9740" width="5" customWidth="1"/>
    <col min="9741" max="9741" width="6.77734375" customWidth="1"/>
    <col min="9742" max="9742" width="1.33203125" bestFit="1" customWidth="1"/>
    <col min="9743" max="9743" width="6.77734375" customWidth="1"/>
    <col min="9744" max="9744" width="4.77734375" bestFit="1" customWidth="1"/>
    <col min="9985" max="9985" width="5.77734375" bestFit="1" customWidth="1"/>
    <col min="9986" max="9986" width="0" hidden="1" customWidth="1"/>
    <col min="9987" max="9987" width="24.5546875" customWidth="1"/>
    <col min="9988" max="9988" width="1.33203125" bestFit="1" customWidth="1"/>
    <col min="9989" max="9989" width="0" hidden="1" customWidth="1"/>
    <col min="9990" max="9990" width="26" customWidth="1"/>
    <col min="9991" max="9991" width="5" customWidth="1"/>
    <col min="9992" max="9992" width="1.33203125" bestFit="1" customWidth="1"/>
    <col min="9993" max="9994" width="5" customWidth="1"/>
    <col min="9995" max="9995" width="1.33203125" bestFit="1" customWidth="1"/>
    <col min="9996" max="9996" width="5" customWidth="1"/>
    <col min="9997" max="9997" width="6.77734375" customWidth="1"/>
    <col min="9998" max="9998" width="1.33203125" bestFit="1" customWidth="1"/>
    <col min="9999" max="9999" width="6.77734375" customWidth="1"/>
    <col min="10000" max="10000" width="4.77734375" bestFit="1" customWidth="1"/>
    <col min="10241" max="10241" width="5.77734375" bestFit="1" customWidth="1"/>
    <col min="10242" max="10242" width="0" hidden="1" customWidth="1"/>
    <col min="10243" max="10243" width="24.5546875" customWidth="1"/>
    <col min="10244" max="10244" width="1.33203125" bestFit="1" customWidth="1"/>
    <col min="10245" max="10245" width="0" hidden="1" customWidth="1"/>
    <col min="10246" max="10246" width="26" customWidth="1"/>
    <col min="10247" max="10247" width="5" customWidth="1"/>
    <col min="10248" max="10248" width="1.33203125" bestFit="1" customWidth="1"/>
    <col min="10249" max="10250" width="5" customWidth="1"/>
    <col min="10251" max="10251" width="1.33203125" bestFit="1" customWidth="1"/>
    <col min="10252" max="10252" width="5" customWidth="1"/>
    <col min="10253" max="10253" width="6.77734375" customWidth="1"/>
    <col min="10254" max="10254" width="1.33203125" bestFit="1" customWidth="1"/>
    <col min="10255" max="10255" width="6.77734375" customWidth="1"/>
    <col min="10256" max="10256" width="4.77734375" bestFit="1" customWidth="1"/>
    <col min="10497" max="10497" width="5.77734375" bestFit="1" customWidth="1"/>
    <col min="10498" max="10498" width="0" hidden="1" customWidth="1"/>
    <col min="10499" max="10499" width="24.5546875" customWidth="1"/>
    <col min="10500" max="10500" width="1.33203125" bestFit="1" customWidth="1"/>
    <col min="10501" max="10501" width="0" hidden="1" customWidth="1"/>
    <col min="10502" max="10502" width="26" customWidth="1"/>
    <col min="10503" max="10503" width="5" customWidth="1"/>
    <col min="10504" max="10504" width="1.33203125" bestFit="1" customWidth="1"/>
    <col min="10505" max="10506" width="5" customWidth="1"/>
    <col min="10507" max="10507" width="1.33203125" bestFit="1" customWidth="1"/>
    <col min="10508" max="10508" width="5" customWidth="1"/>
    <col min="10509" max="10509" width="6.77734375" customWidth="1"/>
    <col min="10510" max="10510" width="1.33203125" bestFit="1" customWidth="1"/>
    <col min="10511" max="10511" width="6.77734375" customWidth="1"/>
    <col min="10512" max="10512" width="4.77734375" bestFit="1" customWidth="1"/>
    <col min="10753" max="10753" width="5.77734375" bestFit="1" customWidth="1"/>
    <col min="10754" max="10754" width="0" hidden="1" customWidth="1"/>
    <col min="10755" max="10755" width="24.5546875" customWidth="1"/>
    <col min="10756" max="10756" width="1.33203125" bestFit="1" customWidth="1"/>
    <col min="10757" max="10757" width="0" hidden="1" customWidth="1"/>
    <col min="10758" max="10758" width="26" customWidth="1"/>
    <col min="10759" max="10759" width="5" customWidth="1"/>
    <col min="10760" max="10760" width="1.33203125" bestFit="1" customWidth="1"/>
    <col min="10761" max="10762" width="5" customWidth="1"/>
    <col min="10763" max="10763" width="1.33203125" bestFit="1" customWidth="1"/>
    <col min="10764" max="10764" width="5" customWidth="1"/>
    <col min="10765" max="10765" width="6.77734375" customWidth="1"/>
    <col min="10766" max="10766" width="1.33203125" bestFit="1" customWidth="1"/>
    <col min="10767" max="10767" width="6.77734375" customWidth="1"/>
    <col min="10768" max="10768" width="4.77734375" bestFit="1" customWidth="1"/>
    <col min="11009" max="11009" width="5.77734375" bestFit="1" customWidth="1"/>
    <col min="11010" max="11010" width="0" hidden="1" customWidth="1"/>
    <col min="11011" max="11011" width="24.5546875" customWidth="1"/>
    <col min="11012" max="11012" width="1.33203125" bestFit="1" customWidth="1"/>
    <col min="11013" max="11013" width="0" hidden="1" customWidth="1"/>
    <col min="11014" max="11014" width="26" customWidth="1"/>
    <col min="11015" max="11015" width="5" customWidth="1"/>
    <col min="11016" max="11016" width="1.33203125" bestFit="1" customWidth="1"/>
    <col min="11017" max="11018" width="5" customWidth="1"/>
    <col min="11019" max="11019" width="1.33203125" bestFit="1" customWidth="1"/>
    <col min="11020" max="11020" width="5" customWidth="1"/>
    <col min="11021" max="11021" width="6.77734375" customWidth="1"/>
    <col min="11022" max="11022" width="1.33203125" bestFit="1" customWidth="1"/>
    <col min="11023" max="11023" width="6.77734375" customWidth="1"/>
    <col min="11024" max="11024" width="4.77734375" bestFit="1" customWidth="1"/>
    <col min="11265" max="11265" width="5.77734375" bestFit="1" customWidth="1"/>
    <col min="11266" max="11266" width="0" hidden="1" customWidth="1"/>
    <col min="11267" max="11267" width="24.5546875" customWidth="1"/>
    <col min="11268" max="11268" width="1.33203125" bestFit="1" customWidth="1"/>
    <col min="11269" max="11269" width="0" hidden="1" customWidth="1"/>
    <col min="11270" max="11270" width="26" customWidth="1"/>
    <col min="11271" max="11271" width="5" customWidth="1"/>
    <col min="11272" max="11272" width="1.33203125" bestFit="1" customWidth="1"/>
    <col min="11273" max="11274" width="5" customWidth="1"/>
    <col min="11275" max="11275" width="1.33203125" bestFit="1" customWidth="1"/>
    <col min="11276" max="11276" width="5" customWidth="1"/>
    <col min="11277" max="11277" width="6.77734375" customWidth="1"/>
    <col min="11278" max="11278" width="1.33203125" bestFit="1" customWidth="1"/>
    <col min="11279" max="11279" width="6.77734375" customWidth="1"/>
    <col min="11280" max="11280" width="4.77734375" bestFit="1" customWidth="1"/>
    <col min="11521" max="11521" width="5.77734375" bestFit="1" customWidth="1"/>
    <col min="11522" max="11522" width="0" hidden="1" customWidth="1"/>
    <col min="11523" max="11523" width="24.5546875" customWidth="1"/>
    <col min="11524" max="11524" width="1.33203125" bestFit="1" customWidth="1"/>
    <col min="11525" max="11525" width="0" hidden="1" customWidth="1"/>
    <col min="11526" max="11526" width="26" customWidth="1"/>
    <col min="11527" max="11527" width="5" customWidth="1"/>
    <col min="11528" max="11528" width="1.33203125" bestFit="1" customWidth="1"/>
    <col min="11529" max="11530" width="5" customWidth="1"/>
    <col min="11531" max="11531" width="1.33203125" bestFit="1" customWidth="1"/>
    <col min="11532" max="11532" width="5" customWidth="1"/>
    <col min="11533" max="11533" width="6.77734375" customWidth="1"/>
    <col min="11534" max="11534" width="1.33203125" bestFit="1" customWidth="1"/>
    <col min="11535" max="11535" width="6.77734375" customWidth="1"/>
    <col min="11536" max="11536" width="4.77734375" bestFit="1" customWidth="1"/>
    <col min="11777" max="11777" width="5.77734375" bestFit="1" customWidth="1"/>
    <col min="11778" max="11778" width="0" hidden="1" customWidth="1"/>
    <col min="11779" max="11779" width="24.5546875" customWidth="1"/>
    <col min="11780" max="11780" width="1.33203125" bestFit="1" customWidth="1"/>
    <col min="11781" max="11781" width="0" hidden="1" customWidth="1"/>
    <col min="11782" max="11782" width="26" customWidth="1"/>
    <col min="11783" max="11783" width="5" customWidth="1"/>
    <col min="11784" max="11784" width="1.33203125" bestFit="1" customWidth="1"/>
    <col min="11785" max="11786" width="5" customWidth="1"/>
    <col min="11787" max="11787" width="1.33203125" bestFit="1" customWidth="1"/>
    <col min="11788" max="11788" width="5" customWidth="1"/>
    <col min="11789" max="11789" width="6.77734375" customWidth="1"/>
    <col min="11790" max="11790" width="1.33203125" bestFit="1" customWidth="1"/>
    <col min="11791" max="11791" width="6.77734375" customWidth="1"/>
    <col min="11792" max="11792" width="4.77734375" bestFit="1" customWidth="1"/>
    <col min="12033" max="12033" width="5.77734375" bestFit="1" customWidth="1"/>
    <col min="12034" max="12034" width="0" hidden="1" customWidth="1"/>
    <col min="12035" max="12035" width="24.5546875" customWidth="1"/>
    <col min="12036" max="12036" width="1.33203125" bestFit="1" customWidth="1"/>
    <col min="12037" max="12037" width="0" hidden="1" customWidth="1"/>
    <col min="12038" max="12038" width="26" customWidth="1"/>
    <col min="12039" max="12039" width="5" customWidth="1"/>
    <col min="12040" max="12040" width="1.33203125" bestFit="1" customWidth="1"/>
    <col min="12041" max="12042" width="5" customWidth="1"/>
    <col min="12043" max="12043" width="1.33203125" bestFit="1" customWidth="1"/>
    <col min="12044" max="12044" width="5" customWidth="1"/>
    <col min="12045" max="12045" width="6.77734375" customWidth="1"/>
    <col min="12046" max="12046" width="1.33203125" bestFit="1" customWidth="1"/>
    <col min="12047" max="12047" width="6.77734375" customWidth="1"/>
    <col min="12048" max="12048" width="4.77734375" bestFit="1" customWidth="1"/>
    <col min="12289" max="12289" width="5.77734375" bestFit="1" customWidth="1"/>
    <col min="12290" max="12290" width="0" hidden="1" customWidth="1"/>
    <col min="12291" max="12291" width="24.5546875" customWidth="1"/>
    <col min="12292" max="12292" width="1.33203125" bestFit="1" customWidth="1"/>
    <col min="12293" max="12293" width="0" hidden="1" customWidth="1"/>
    <col min="12294" max="12294" width="26" customWidth="1"/>
    <col min="12295" max="12295" width="5" customWidth="1"/>
    <col min="12296" max="12296" width="1.33203125" bestFit="1" customWidth="1"/>
    <col min="12297" max="12298" width="5" customWidth="1"/>
    <col min="12299" max="12299" width="1.33203125" bestFit="1" customWidth="1"/>
    <col min="12300" max="12300" width="5" customWidth="1"/>
    <col min="12301" max="12301" width="6.77734375" customWidth="1"/>
    <col min="12302" max="12302" width="1.33203125" bestFit="1" customWidth="1"/>
    <col min="12303" max="12303" width="6.77734375" customWidth="1"/>
    <col min="12304" max="12304" width="4.77734375" bestFit="1" customWidth="1"/>
    <col min="12545" max="12545" width="5.77734375" bestFit="1" customWidth="1"/>
    <col min="12546" max="12546" width="0" hidden="1" customWidth="1"/>
    <col min="12547" max="12547" width="24.5546875" customWidth="1"/>
    <col min="12548" max="12548" width="1.33203125" bestFit="1" customWidth="1"/>
    <col min="12549" max="12549" width="0" hidden="1" customWidth="1"/>
    <col min="12550" max="12550" width="26" customWidth="1"/>
    <col min="12551" max="12551" width="5" customWidth="1"/>
    <col min="12552" max="12552" width="1.33203125" bestFit="1" customWidth="1"/>
    <col min="12553" max="12554" width="5" customWidth="1"/>
    <col min="12555" max="12555" width="1.33203125" bestFit="1" customWidth="1"/>
    <col min="12556" max="12556" width="5" customWidth="1"/>
    <col min="12557" max="12557" width="6.77734375" customWidth="1"/>
    <col min="12558" max="12558" width="1.33203125" bestFit="1" customWidth="1"/>
    <col min="12559" max="12559" width="6.77734375" customWidth="1"/>
    <col min="12560" max="12560" width="4.77734375" bestFit="1" customWidth="1"/>
    <col min="12801" max="12801" width="5.77734375" bestFit="1" customWidth="1"/>
    <col min="12802" max="12802" width="0" hidden="1" customWidth="1"/>
    <col min="12803" max="12803" width="24.5546875" customWidth="1"/>
    <col min="12804" max="12804" width="1.33203125" bestFit="1" customWidth="1"/>
    <col min="12805" max="12805" width="0" hidden="1" customWidth="1"/>
    <col min="12806" max="12806" width="26" customWidth="1"/>
    <col min="12807" max="12807" width="5" customWidth="1"/>
    <col min="12808" max="12808" width="1.33203125" bestFit="1" customWidth="1"/>
    <col min="12809" max="12810" width="5" customWidth="1"/>
    <col min="12811" max="12811" width="1.33203125" bestFit="1" customWidth="1"/>
    <col min="12812" max="12812" width="5" customWidth="1"/>
    <col min="12813" max="12813" width="6.77734375" customWidth="1"/>
    <col min="12814" max="12814" width="1.33203125" bestFit="1" customWidth="1"/>
    <col min="12815" max="12815" width="6.77734375" customWidth="1"/>
    <col min="12816" max="12816" width="4.77734375" bestFit="1" customWidth="1"/>
    <col min="13057" max="13057" width="5.77734375" bestFit="1" customWidth="1"/>
    <col min="13058" max="13058" width="0" hidden="1" customWidth="1"/>
    <col min="13059" max="13059" width="24.5546875" customWidth="1"/>
    <col min="13060" max="13060" width="1.33203125" bestFit="1" customWidth="1"/>
    <col min="13061" max="13061" width="0" hidden="1" customWidth="1"/>
    <col min="13062" max="13062" width="26" customWidth="1"/>
    <col min="13063" max="13063" width="5" customWidth="1"/>
    <col min="13064" max="13064" width="1.33203125" bestFit="1" customWidth="1"/>
    <col min="13065" max="13066" width="5" customWidth="1"/>
    <col min="13067" max="13067" width="1.33203125" bestFit="1" customWidth="1"/>
    <col min="13068" max="13068" width="5" customWidth="1"/>
    <col min="13069" max="13069" width="6.77734375" customWidth="1"/>
    <col min="13070" max="13070" width="1.33203125" bestFit="1" customWidth="1"/>
    <col min="13071" max="13071" width="6.77734375" customWidth="1"/>
    <col min="13072" max="13072" width="4.77734375" bestFit="1" customWidth="1"/>
    <col min="13313" max="13313" width="5.77734375" bestFit="1" customWidth="1"/>
    <col min="13314" max="13314" width="0" hidden="1" customWidth="1"/>
    <col min="13315" max="13315" width="24.5546875" customWidth="1"/>
    <col min="13316" max="13316" width="1.33203125" bestFit="1" customWidth="1"/>
    <col min="13317" max="13317" width="0" hidden="1" customWidth="1"/>
    <col min="13318" max="13318" width="26" customWidth="1"/>
    <col min="13319" max="13319" width="5" customWidth="1"/>
    <col min="13320" max="13320" width="1.33203125" bestFit="1" customWidth="1"/>
    <col min="13321" max="13322" width="5" customWidth="1"/>
    <col min="13323" max="13323" width="1.33203125" bestFit="1" customWidth="1"/>
    <col min="13324" max="13324" width="5" customWidth="1"/>
    <col min="13325" max="13325" width="6.77734375" customWidth="1"/>
    <col min="13326" max="13326" width="1.33203125" bestFit="1" customWidth="1"/>
    <col min="13327" max="13327" width="6.77734375" customWidth="1"/>
    <col min="13328" max="13328" width="4.77734375" bestFit="1" customWidth="1"/>
    <col min="13569" max="13569" width="5.77734375" bestFit="1" customWidth="1"/>
    <col min="13570" max="13570" width="0" hidden="1" customWidth="1"/>
    <col min="13571" max="13571" width="24.5546875" customWidth="1"/>
    <col min="13572" max="13572" width="1.33203125" bestFit="1" customWidth="1"/>
    <col min="13573" max="13573" width="0" hidden="1" customWidth="1"/>
    <col min="13574" max="13574" width="26" customWidth="1"/>
    <col min="13575" max="13575" width="5" customWidth="1"/>
    <col min="13576" max="13576" width="1.33203125" bestFit="1" customWidth="1"/>
    <col min="13577" max="13578" width="5" customWidth="1"/>
    <col min="13579" max="13579" width="1.33203125" bestFit="1" customWidth="1"/>
    <col min="13580" max="13580" width="5" customWidth="1"/>
    <col min="13581" max="13581" width="6.77734375" customWidth="1"/>
    <col min="13582" max="13582" width="1.33203125" bestFit="1" customWidth="1"/>
    <col min="13583" max="13583" width="6.77734375" customWidth="1"/>
    <col min="13584" max="13584" width="4.77734375" bestFit="1" customWidth="1"/>
    <col min="13825" max="13825" width="5.77734375" bestFit="1" customWidth="1"/>
    <col min="13826" max="13826" width="0" hidden="1" customWidth="1"/>
    <col min="13827" max="13827" width="24.5546875" customWidth="1"/>
    <col min="13828" max="13828" width="1.33203125" bestFit="1" customWidth="1"/>
    <col min="13829" max="13829" width="0" hidden="1" customWidth="1"/>
    <col min="13830" max="13830" width="26" customWidth="1"/>
    <col min="13831" max="13831" width="5" customWidth="1"/>
    <col min="13832" max="13832" width="1.33203125" bestFit="1" customWidth="1"/>
    <col min="13833" max="13834" width="5" customWidth="1"/>
    <col min="13835" max="13835" width="1.33203125" bestFit="1" customWidth="1"/>
    <col min="13836" max="13836" width="5" customWidth="1"/>
    <col min="13837" max="13837" width="6.77734375" customWidth="1"/>
    <col min="13838" max="13838" width="1.33203125" bestFit="1" customWidth="1"/>
    <col min="13839" max="13839" width="6.77734375" customWidth="1"/>
    <col min="13840" max="13840" width="4.77734375" bestFit="1" customWidth="1"/>
    <col min="14081" max="14081" width="5.77734375" bestFit="1" customWidth="1"/>
    <col min="14082" max="14082" width="0" hidden="1" customWidth="1"/>
    <col min="14083" max="14083" width="24.5546875" customWidth="1"/>
    <col min="14084" max="14084" width="1.33203125" bestFit="1" customWidth="1"/>
    <col min="14085" max="14085" width="0" hidden="1" customWidth="1"/>
    <col min="14086" max="14086" width="26" customWidth="1"/>
    <col min="14087" max="14087" width="5" customWidth="1"/>
    <col min="14088" max="14088" width="1.33203125" bestFit="1" customWidth="1"/>
    <col min="14089" max="14090" width="5" customWidth="1"/>
    <col min="14091" max="14091" width="1.33203125" bestFit="1" customWidth="1"/>
    <col min="14092" max="14092" width="5" customWidth="1"/>
    <col min="14093" max="14093" width="6.77734375" customWidth="1"/>
    <col min="14094" max="14094" width="1.33203125" bestFit="1" customWidth="1"/>
    <col min="14095" max="14095" width="6.77734375" customWidth="1"/>
    <col min="14096" max="14096" width="4.77734375" bestFit="1" customWidth="1"/>
    <col min="14337" max="14337" width="5.77734375" bestFit="1" customWidth="1"/>
    <col min="14338" max="14338" width="0" hidden="1" customWidth="1"/>
    <col min="14339" max="14339" width="24.5546875" customWidth="1"/>
    <col min="14340" max="14340" width="1.33203125" bestFit="1" customWidth="1"/>
    <col min="14341" max="14341" width="0" hidden="1" customWidth="1"/>
    <col min="14342" max="14342" width="26" customWidth="1"/>
    <col min="14343" max="14343" width="5" customWidth="1"/>
    <col min="14344" max="14344" width="1.33203125" bestFit="1" customWidth="1"/>
    <col min="14345" max="14346" width="5" customWidth="1"/>
    <col min="14347" max="14347" width="1.33203125" bestFit="1" customWidth="1"/>
    <col min="14348" max="14348" width="5" customWidth="1"/>
    <col min="14349" max="14349" width="6.77734375" customWidth="1"/>
    <col min="14350" max="14350" width="1.33203125" bestFit="1" customWidth="1"/>
    <col min="14351" max="14351" width="6.77734375" customWidth="1"/>
    <col min="14352" max="14352" width="4.77734375" bestFit="1" customWidth="1"/>
    <col min="14593" max="14593" width="5.77734375" bestFit="1" customWidth="1"/>
    <col min="14594" max="14594" width="0" hidden="1" customWidth="1"/>
    <col min="14595" max="14595" width="24.5546875" customWidth="1"/>
    <col min="14596" max="14596" width="1.33203125" bestFit="1" customWidth="1"/>
    <col min="14597" max="14597" width="0" hidden="1" customWidth="1"/>
    <col min="14598" max="14598" width="26" customWidth="1"/>
    <col min="14599" max="14599" width="5" customWidth="1"/>
    <col min="14600" max="14600" width="1.33203125" bestFit="1" customWidth="1"/>
    <col min="14601" max="14602" width="5" customWidth="1"/>
    <col min="14603" max="14603" width="1.33203125" bestFit="1" customWidth="1"/>
    <col min="14604" max="14604" width="5" customWidth="1"/>
    <col min="14605" max="14605" width="6.77734375" customWidth="1"/>
    <col min="14606" max="14606" width="1.33203125" bestFit="1" customWidth="1"/>
    <col min="14607" max="14607" width="6.77734375" customWidth="1"/>
    <col min="14608" max="14608" width="4.77734375" bestFit="1" customWidth="1"/>
    <col min="14849" max="14849" width="5.77734375" bestFit="1" customWidth="1"/>
    <col min="14850" max="14850" width="0" hidden="1" customWidth="1"/>
    <col min="14851" max="14851" width="24.5546875" customWidth="1"/>
    <col min="14852" max="14852" width="1.33203125" bestFit="1" customWidth="1"/>
    <col min="14853" max="14853" width="0" hidden="1" customWidth="1"/>
    <col min="14854" max="14854" width="26" customWidth="1"/>
    <col min="14855" max="14855" width="5" customWidth="1"/>
    <col min="14856" max="14856" width="1.33203125" bestFit="1" customWidth="1"/>
    <col min="14857" max="14858" width="5" customWidth="1"/>
    <col min="14859" max="14859" width="1.33203125" bestFit="1" customWidth="1"/>
    <col min="14860" max="14860" width="5" customWidth="1"/>
    <col min="14861" max="14861" width="6.77734375" customWidth="1"/>
    <col min="14862" max="14862" width="1.33203125" bestFit="1" customWidth="1"/>
    <col min="14863" max="14863" width="6.77734375" customWidth="1"/>
    <col min="14864" max="14864" width="4.77734375" bestFit="1" customWidth="1"/>
    <col min="15105" max="15105" width="5.77734375" bestFit="1" customWidth="1"/>
    <col min="15106" max="15106" width="0" hidden="1" customWidth="1"/>
    <col min="15107" max="15107" width="24.5546875" customWidth="1"/>
    <col min="15108" max="15108" width="1.33203125" bestFit="1" customWidth="1"/>
    <col min="15109" max="15109" width="0" hidden="1" customWidth="1"/>
    <col min="15110" max="15110" width="26" customWidth="1"/>
    <col min="15111" max="15111" width="5" customWidth="1"/>
    <col min="15112" max="15112" width="1.33203125" bestFit="1" customWidth="1"/>
    <col min="15113" max="15114" width="5" customWidth="1"/>
    <col min="15115" max="15115" width="1.33203125" bestFit="1" customWidth="1"/>
    <col min="15116" max="15116" width="5" customWidth="1"/>
    <col min="15117" max="15117" width="6.77734375" customWidth="1"/>
    <col min="15118" max="15118" width="1.33203125" bestFit="1" customWidth="1"/>
    <col min="15119" max="15119" width="6.77734375" customWidth="1"/>
    <col min="15120" max="15120" width="4.77734375" bestFit="1" customWidth="1"/>
    <col min="15361" max="15361" width="5.77734375" bestFit="1" customWidth="1"/>
    <col min="15362" max="15362" width="0" hidden="1" customWidth="1"/>
    <col min="15363" max="15363" width="24.5546875" customWidth="1"/>
    <col min="15364" max="15364" width="1.33203125" bestFit="1" customWidth="1"/>
    <col min="15365" max="15365" width="0" hidden="1" customWidth="1"/>
    <col min="15366" max="15366" width="26" customWidth="1"/>
    <col min="15367" max="15367" width="5" customWidth="1"/>
    <col min="15368" max="15368" width="1.33203125" bestFit="1" customWidth="1"/>
    <col min="15369" max="15370" width="5" customWidth="1"/>
    <col min="15371" max="15371" width="1.33203125" bestFit="1" customWidth="1"/>
    <col min="15372" max="15372" width="5" customWidth="1"/>
    <col min="15373" max="15373" width="6.77734375" customWidth="1"/>
    <col min="15374" max="15374" width="1.33203125" bestFit="1" customWidth="1"/>
    <col min="15375" max="15375" width="6.77734375" customWidth="1"/>
    <col min="15376" max="15376" width="4.77734375" bestFit="1" customWidth="1"/>
    <col min="15617" max="15617" width="5.77734375" bestFit="1" customWidth="1"/>
    <col min="15618" max="15618" width="0" hidden="1" customWidth="1"/>
    <col min="15619" max="15619" width="24.5546875" customWidth="1"/>
    <col min="15620" max="15620" width="1.33203125" bestFit="1" customWidth="1"/>
    <col min="15621" max="15621" width="0" hidden="1" customWidth="1"/>
    <col min="15622" max="15622" width="26" customWidth="1"/>
    <col min="15623" max="15623" width="5" customWidth="1"/>
    <col min="15624" max="15624" width="1.33203125" bestFit="1" customWidth="1"/>
    <col min="15625" max="15626" width="5" customWidth="1"/>
    <col min="15627" max="15627" width="1.33203125" bestFit="1" customWidth="1"/>
    <col min="15628" max="15628" width="5" customWidth="1"/>
    <col min="15629" max="15629" width="6.77734375" customWidth="1"/>
    <col min="15630" max="15630" width="1.33203125" bestFit="1" customWidth="1"/>
    <col min="15631" max="15631" width="6.77734375" customWidth="1"/>
    <col min="15632" max="15632" width="4.77734375" bestFit="1" customWidth="1"/>
    <col min="15873" max="15873" width="5.77734375" bestFit="1" customWidth="1"/>
    <col min="15874" max="15874" width="0" hidden="1" customWidth="1"/>
    <col min="15875" max="15875" width="24.5546875" customWidth="1"/>
    <col min="15876" max="15876" width="1.33203125" bestFit="1" customWidth="1"/>
    <col min="15877" max="15877" width="0" hidden="1" customWidth="1"/>
    <col min="15878" max="15878" width="26" customWidth="1"/>
    <col min="15879" max="15879" width="5" customWidth="1"/>
    <col min="15880" max="15880" width="1.33203125" bestFit="1" customWidth="1"/>
    <col min="15881" max="15882" width="5" customWidth="1"/>
    <col min="15883" max="15883" width="1.33203125" bestFit="1" customWidth="1"/>
    <col min="15884" max="15884" width="5" customWidth="1"/>
    <col min="15885" max="15885" width="6.77734375" customWidth="1"/>
    <col min="15886" max="15886" width="1.33203125" bestFit="1" customWidth="1"/>
    <col min="15887" max="15887" width="6.77734375" customWidth="1"/>
    <col min="15888" max="15888" width="4.77734375" bestFit="1" customWidth="1"/>
    <col min="16129" max="16129" width="5.77734375" bestFit="1" customWidth="1"/>
    <col min="16130" max="16130" width="0" hidden="1" customWidth="1"/>
    <col min="16131" max="16131" width="24.5546875" customWidth="1"/>
    <col min="16132" max="16132" width="1.33203125" bestFit="1" customWidth="1"/>
    <col min="16133" max="16133" width="0" hidden="1" customWidth="1"/>
    <col min="16134" max="16134" width="26" customWidth="1"/>
    <col min="16135" max="16135" width="5" customWidth="1"/>
    <col min="16136" max="16136" width="1.33203125" bestFit="1" customWidth="1"/>
    <col min="16137" max="16138" width="5" customWidth="1"/>
    <col min="16139" max="16139" width="1.33203125" bestFit="1" customWidth="1"/>
    <col min="16140" max="16140" width="5" customWidth="1"/>
    <col min="16141" max="16141" width="6.77734375" customWidth="1"/>
    <col min="16142" max="16142" width="1.33203125" bestFit="1" customWidth="1"/>
    <col min="16143" max="16143" width="6.77734375" customWidth="1"/>
    <col min="16144" max="16144" width="4.77734375" bestFit="1" customWidth="1"/>
  </cols>
  <sheetData>
    <row r="1" spans="1:16" ht="24" customHeight="1" x14ac:dyDescent="0.35">
      <c r="A1" s="272" t="s">
        <v>50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x14ac:dyDescent="0.2">
      <c r="A2" s="2"/>
      <c r="B2" s="2"/>
      <c r="C2" s="2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5"/>
    </row>
    <row r="3" spans="1:16" s="13" customFormat="1" ht="30" customHeight="1" thickBot="1" x14ac:dyDescent="0.25">
      <c r="A3" s="47" t="s">
        <v>67</v>
      </c>
      <c r="B3" s="2"/>
      <c r="C3" s="1"/>
      <c r="D3" s="3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0</v>
      </c>
    </row>
    <row r="4" spans="1:16" s="13" customFormat="1" ht="24.95" customHeight="1" thickBot="1" x14ac:dyDescent="0.25">
      <c r="A4" s="6" t="s">
        <v>1</v>
      </c>
      <c r="B4" s="2"/>
      <c r="C4" s="7" t="s">
        <v>2</v>
      </c>
      <c r="D4" s="8"/>
      <c r="E4" s="2"/>
      <c r="F4" s="9" t="s">
        <v>2</v>
      </c>
      <c r="G4" s="10" t="s">
        <v>3</v>
      </c>
      <c r="H4" s="8"/>
      <c r="I4" s="11" t="s">
        <v>3</v>
      </c>
      <c r="J4" s="10" t="s">
        <v>4</v>
      </c>
      <c r="K4" s="8"/>
      <c r="L4" s="11" t="s">
        <v>4</v>
      </c>
      <c r="M4" s="10" t="s">
        <v>5</v>
      </c>
      <c r="N4" s="8"/>
      <c r="O4" s="11" t="s">
        <v>5</v>
      </c>
      <c r="P4" s="12" t="s">
        <v>6</v>
      </c>
    </row>
    <row r="5" spans="1:16" s="13" customFormat="1" ht="24.95" customHeight="1" thickBot="1" x14ac:dyDescent="0.25">
      <c r="A5" s="14" t="s">
        <v>7</v>
      </c>
      <c r="B5" s="15">
        <v>49</v>
      </c>
      <c r="C5" s="54" t="s">
        <v>46</v>
      </c>
      <c r="D5" s="17" t="s">
        <v>8</v>
      </c>
      <c r="E5" s="15">
        <v>53</v>
      </c>
      <c r="F5" s="16" t="s">
        <v>47</v>
      </c>
      <c r="G5" s="18">
        <v>6</v>
      </c>
      <c r="H5" s="17" t="s">
        <v>9</v>
      </c>
      <c r="I5" s="19">
        <v>0</v>
      </c>
      <c r="J5" s="18">
        <v>14.5</v>
      </c>
      <c r="K5" s="17" t="s">
        <v>9</v>
      </c>
      <c r="L5" s="19">
        <v>1.5</v>
      </c>
      <c r="M5" s="20">
        <v>1968</v>
      </c>
      <c r="N5" s="17" t="s">
        <v>9</v>
      </c>
      <c r="O5" s="21">
        <v>1802</v>
      </c>
      <c r="P5" s="22"/>
    </row>
    <row r="6" spans="1:16" s="13" customFormat="1" ht="24.95" customHeight="1" thickBot="1" x14ac:dyDescent="0.25">
      <c r="A6" s="14" t="s">
        <v>10</v>
      </c>
      <c r="B6" s="15">
        <v>54</v>
      </c>
      <c r="C6" s="53" t="s">
        <v>44</v>
      </c>
      <c r="D6" s="17" t="s">
        <v>8</v>
      </c>
      <c r="E6" s="15">
        <v>50</v>
      </c>
      <c r="F6" s="37" t="s">
        <v>48</v>
      </c>
      <c r="G6" s="18">
        <v>6</v>
      </c>
      <c r="H6" s="17" t="s">
        <v>9</v>
      </c>
      <c r="I6" s="19">
        <v>0</v>
      </c>
      <c r="J6" s="18">
        <v>13</v>
      </c>
      <c r="K6" s="17" t="s">
        <v>9</v>
      </c>
      <c r="L6" s="19">
        <v>3</v>
      </c>
      <c r="M6" s="20">
        <v>2042</v>
      </c>
      <c r="N6" s="17" t="s">
        <v>9</v>
      </c>
      <c r="O6" s="21">
        <v>1714</v>
      </c>
      <c r="P6" s="22"/>
    </row>
    <row r="7" spans="1:16" s="13" customFormat="1" ht="24.95" customHeight="1" thickBot="1" x14ac:dyDescent="0.25">
      <c r="A7" s="14" t="s">
        <v>12</v>
      </c>
      <c r="B7" s="15">
        <v>51</v>
      </c>
      <c r="C7" s="54" t="s">
        <v>42</v>
      </c>
      <c r="D7" s="17" t="s">
        <v>8</v>
      </c>
      <c r="E7" s="15">
        <v>55</v>
      </c>
      <c r="F7" s="16" t="s">
        <v>43</v>
      </c>
      <c r="G7" s="18">
        <v>4</v>
      </c>
      <c r="H7" s="17" t="s">
        <v>9</v>
      </c>
      <c r="I7" s="19">
        <v>2</v>
      </c>
      <c r="J7" s="18">
        <v>10</v>
      </c>
      <c r="K7" s="17" t="s">
        <v>9</v>
      </c>
      <c r="L7" s="19">
        <v>6</v>
      </c>
      <c r="M7" s="20">
        <v>1912</v>
      </c>
      <c r="N7" s="17" t="s">
        <v>9</v>
      </c>
      <c r="O7" s="21">
        <v>1828</v>
      </c>
      <c r="P7" s="22"/>
    </row>
    <row r="8" spans="1:16" s="13" customFormat="1" ht="24.95" customHeight="1" thickBot="1" x14ac:dyDescent="0.25">
      <c r="A8" s="14" t="s">
        <v>13</v>
      </c>
      <c r="B8" s="15">
        <v>52</v>
      </c>
      <c r="C8" s="53" t="s">
        <v>49</v>
      </c>
      <c r="D8" s="17" t="s">
        <v>8</v>
      </c>
      <c r="E8" s="15">
        <v>56</v>
      </c>
      <c r="F8" s="16" t="s">
        <v>45</v>
      </c>
      <c r="G8" s="18">
        <v>5</v>
      </c>
      <c r="H8" s="17" t="s">
        <v>9</v>
      </c>
      <c r="I8" s="19">
        <v>1</v>
      </c>
      <c r="J8" s="18">
        <v>10</v>
      </c>
      <c r="K8" s="17" t="s">
        <v>9</v>
      </c>
      <c r="L8" s="19">
        <v>6</v>
      </c>
      <c r="M8" s="20">
        <v>1897</v>
      </c>
      <c r="N8" s="17" t="s">
        <v>9</v>
      </c>
      <c r="O8" s="21">
        <v>1860</v>
      </c>
      <c r="P8" s="22"/>
    </row>
    <row r="9" spans="1:16" x14ac:dyDescent="0.2">
      <c r="A9" s="2"/>
      <c r="B9" s="2"/>
      <c r="C9" s="2"/>
      <c r="D9" s="1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5"/>
    </row>
    <row r="10" spans="1:16" s="13" customFormat="1" ht="30" customHeight="1" thickBot="1" x14ac:dyDescent="0.25">
      <c r="A10" s="48" t="s">
        <v>51</v>
      </c>
      <c r="B10" s="2"/>
      <c r="C10" s="1"/>
      <c r="D10" s="3"/>
      <c r="E10" s="2"/>
      <c r="F10" s="25"/>
      <c r="G10" s="26"/>
      <c r="H10" s="1"/>
      <c r="I10" s="1"/>
      <c r="J10" s="1"/>
      <c r="K10" s="1"/>
      <c r="L10" s="1"/>
      <c r="M10" s="1"/>
      <c r="N10" s="1"/>
      <c r="O10" s="1"/>
      <c r="P10" s="4"/>
    </row>
    <row r="11" spans="1:16" s="13" customFormat="1" ht="24.95" customHeight="1" thickBot="1" x14ac:dyDescent="0.25">
      <c r="A11" s="27" t="s">
        <v>1</v>
      </c>
      <c r="B11" s="2"/>
      <c r="C11" s="316" t="s">
        <v>2</v>
      </c>
      <c r="D11" s="317"/>
      <c r="E11" s="317"/>
      <c r="F11" s="318"/>
      <c r="G11" s="28" t="s">
        <v>4</v>
      </c>
      <c r="H11" s="29"/>
      <c r="I11" s="30"/>
      <c r="J11" s="28" t="s">
        <v>5</v>
      </c>
      <c r="K11" s="29"/>
      <c r="L11" s="30"/>
      <c r="M11" s="31" t="s">
        <v>6</v>
      </c>
    </row>
    <row r="12" spans="1:16" s="13" customFormat="1" ht="24.95" customHeight="1" thickBot="1" x14ac:dyDescent="0.25">
      <c r="A12" s="32" t="s">
        <v>15</v>
      </c>
      <c r="B12" s="15">
        <v>57</v>
      </c>
      <c r="C12" s="282" t="s">
        <v>44</v>
      </c>
      <c r="D12" s="283"/>
      <c r="E12" s="283"/>
      <c r="F12" s="284"/>
      <c r="G12" s="273">
        <v>74.5</v>
      </c>
      <c r="H12" s="274"/>
      <c r="I12" s="275"/>
      <c r="J12" s="276">
        <v>2996</v>
      </c>
      <c r="K12" s="277"/>
      <c r="L12" s="278"/>
      <c r="M12" s="33"/>
    </row>
    <row r="13" spans="1:16" s="13" customFormat="1" ht="24.95" customHeight="1" thickBot="1" x14ac:dyDescent="0.25">
      <c r="A13" s="34"/>
      <c r="B13" s="15">
        <v>58</v>
      </c>
      <c r="C13" s="282" t="s">
        <v>49</v>
      </c>
      <c r="D13" s="283"/>
      <c r="E13" s="283"/>
      <c r="F13" s="284"/>
      <c r="G13" s="273">
        <v>73.5</v>
      </c>
      <c r="H13" s="274"/>
      <c r="I13" s="275"/>
      <c r="J13" s="276">
        <v>2916</v>
      </c>
      <c r="K13" s="277"/>
      <c r="L13" s="278"/>
      <c r="M13" s="33"/>
    </row>
    <row r="14" spans="1:16" s="13" customFormat="1" ht="24.95" customHeight="1" thickBot="1" x14ac:dyDescent="0.25">
      <c r="A14" s="34"/>
      <c r="B14" s="15">
        <v>59</v>
      </c>
      <c r="C14" s="282" t="s">
        <v>42</v>
      </c>
      <c r="D14" s="283"/>
      <c r="E14" s="283"/>
      <c r="F14" s="284"/>
      <c r="G14" s="279">
        <v>51.5</v>
      </c>
      <c r="H14" s="280"/>
      <c r="I14" s="281"/>
      <c r="J14" s="282">
        <v>2773</v>
      </c>
      <c r="K14" s="283"/>
      <c r="L14" s="284"/>
      <c r="M14" s="33"/>
    </row>
    <row r="15" spans="1:16" s="13" customFormat="1" ht="24.95" customHeight="1" thickBot="1" x14ac:dyDescent="0.25">
      <c r="A15" s="35"/>
      <c r="B15" s="15">
        <v>60</v>
      </c>
      <c r="C15" s="282" t="s">
        <v>46</v>
      </c>
      <c r="D15" s="283"/>
      <c r="E15" s="283"/>
      <c r="F15" s="284"/>
      <c r="G15" s="273">
        <v>40.5</v>
      </c>
      <c r="H15" s="274"/>
      <c r="I15" s="275"/>
      <c r="J15" s="276">
        <v>2657</v>
      </c>
      <c r="K15" s="277"/>
      <c r="L15" s="278"/>
      <c r="M15" s="33"/>
    </row>
    <row r="16" spans="1:16" ht="13.9" customHeight="1" x14ac:dyDescent="0.2">
      <c r="A16" s="2"/>
      <c r="B16" s="2"/>
      <c r="C16" s="2"/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5"/>
    </row>
    <row r="17" spans="1:16" ht="13.9" customHeight="1" x14ac:dyDescent="0.2">
      <c r="A17" s="2" t="s">
        <v>41</v>
      </c>
      <c r="B17" s="2"/>
      <c r="C17" s="2"/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5"/>
    </row>
    <row r="19" spans="1:16" ht="20.25" x14ac:dyDescent="0.3">
      <c r="A19" s="50" t="s">
        <v>73</v>
      </c>
    </row>
    <row r="25" spans="1:16" ht="10.15" customHeight="1" x14ac:dyDescent="0.2"/>
    <row r="26" spans="1:16" ht="10.15" customHeight="1" x14ac:dyDescent="0.2"/>
    <row r="34" ht="10.15" customHeight="1" x14ac:dyDescent="0.2"/>
    <row r="35" ht="10.15" customHeight="1" x14ac:dyDescent="0.2"/>
  </sheetData>
  <mergeCells count="14">
    <mergeCell ref="G15:I15"/>
    <mergeCell ref="J15:L15"/>
    <mergeCell ref="A1:P1"/>
    <mergeCell ref="G12:I12"/>
    <mergeCell ref="J12:L12"/>
    <mergeCell ref="G13:I13"/>
    <mergeCell ref="J13:L13"/>
    <mergeCell ref="G14:I14"/>
    <mergeCell ref="J14:L14"/>
    <mergeCell ref="C15:F15"/>
    <mergeCell ref="C12:F12"/>
    <mergeCell ref="C14:F14"/>
    <mergeCell ref="C13:F13"/>
    <mergeCell ref="C11:F1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tabSelected="1" workbookViewId="0">
      <selection activeCell="AG4" sqref="AG4"/>
    </sheetView>
  </sheetViews>
  <sheetFormatPr baseColWidth="10" defaultRowHeight="14.25" x14ac:dyDescent="0.2"/>
  <cols>
    <col min="1" max="1" width="6" style="238" customWidth="1"/>
    <col min="2" max="2" width="3.6640625" style="238" customWidth="1"/>
    <col min="3" max="3" width="2.44140625" style="238" customWidth="1"/>
    <col min="4" max="4" width="6.21875" style="238" customWidth="1"/>
    <col min="5" max="5" width="2.5546875" style="238" customWidth="1"/>
    <col min="6" max="8" width="4.109375" style="238" customWidth="1"/>
    <col min="9" max="9" width="5.109375" style="238" customWidth="1"/>
    <col min="10" max="10" width="2.88671875" style="238" customWidth="1"/>
    <col min="11" max="11" width="0.77734375" style="238" customWidth="1"/>
    <col min="12" max="12" width="2.88671875" style="238" customWidth="1"/>
    <col min="13" max="13" width="6" style="238" customWidth="1"/>
    <col min="14" max="14" width="3.6640625" style="238" customWidth="1"/>
    <col min="15" max="15" width="2.44140625" style="238" customWidth="1"/>
    <col min="16" max="16" width="6.21875" style="238" customWidth="1"/>
    <col min="17" max="17" width="2.5546875" style="238" customWidth="1"/>
    <col min="18" max="20" width="4.109375" style="238" customWidth="1"/>
    <col min="21" max="21" width="5" style="238" customWidth="1"/>
    <col min="22" max="22" width="2.88671875" style="238" customWidth="1"/>
    <col min="23" max="23" width="0.77734375" style="238" customWidth="1"/>
    <col min="24" max="24" width="2.88671875" style="238" customWidth="1"/>
    <col min="25" max="25" width="6" style="238" customWidth="1"/>
    <col min="26" max="26" width="3.6640625" style="238" customWidth="1"/>
    <col min="27" max="27" width="2.44140625" style="238" customWidth="1"/>
    <col min="28" max="28" width="6.21875" style="238" customWidth="1"/>
    <col min="29" max="29" width="2.5546875" style="238" customWidth="1"/>
    <col min="30" max="32" width="4.109375" style="238" customWidth="1"/>
    <col min="33" max="33" width="5" style="238" customWidth="1"/>
    <col min="34" max="34" width="2.88671875" style="238" customWidth="1"/>
    <col min="35" max="35" width="0.77734375" style="238" customWidth="1"/>
    <col min="36" max="36" width="2.88671875" style="238" customWidth="1"/>
    <col min="37" max="37" width="6" style="238" customWidth="1"/>
    <col min="38" max="38" width="3.6640625" style="238" customWidth="1"/>
    <col min="39" max="39" width="2.44140625" style="238" customWidth="1"/>
    <col min="40" max="40" width="6.21875" style="238" customWidth="1"/>
    <col min="41" max="41" width="2.5546875" style="238" customWidth="1"/>
    <col min="42" max="44" width="4.109375" style="238" customWidth="1"/>
    <col min="45" max="45" width="5" style="238" customWidth="1"/>
    <col min="46" max="46" width="9.77734375" style="239" hidden="1" customWidth="1"/>
    <col min="47" max="50" width="3.6640625" style="240" hidden="1" customWidth="1"/>
    <col min="51" max="54" width="5.6640625" style="240" hidden="1" customWidth="1"/>
    <col min="55" max="55" width="18.5546875" style="239" customWidth="1"/>
    <col min="56" max="56" width="11" style="239" customWidth="1"/>
    <col min="57" max="58" width="1.77734375" style="239" customWidth="1"/>
    <col min="59" max="59" width="19.5546875" style="239" customWidth="1"/>
    <col min="60" max="256" width="11.5546875" style="239"/>
    <col min="257" max="257" width="6" style="239" customWidth="1"/>
    <col min="258" max="258" width="3.6640625" style="239" customWidth="1"/>
    <col min="259" max="259" width="2.44140625" style="239" customWidth="1"/>
    <col min="260" max="260" width="6.21875" style="239" customWidth="1"/>
    <col min="261" max="261" width="2.5546875" style="239" customWidth="1"/>
    <col min="262" max="264" width="4.109375" style="239" customWidth="1"/>
    <col min="265" max="265" width="5.109375" style="239" customWidth="1"/>
    <col min="266" max="266" width="2.88671875" style="239" customWidth="1"/>
    <col min="267" max="267" width="0.77734375" style="239" customWidth="1"/>
    <col min="268" max="268" width="2.88671875" style="239" customWidth="1"/>
    <col min="269" max="269" width="6" style="239" customWidth="1"/>
    <col min="270" max="270" width="3.6640625" style="239" customWidth="1"/>
    <col min="271" max="271" width="2.44140625" style="239" customWidth="1"/>
    <col min="272" max="272" width="6.21875" style="239" customWidth="1"/>
    <col min="273" max="273" width="2.5546875" style="239" customWidth="1"/>
    <col min="274" max="276" width="4.109375" style="239" customWidth="1"/>
    <col min="277" max="277" width="5" style="239" customWidth="1"/>
    <col min="278" max="278" width="2.88671875" style="239" customWidth="1"/>
    <col min="279" max="279" width="0.77734375" style="239" customWidth="1"/>
    <col min="280" max="280" width="2.88671875" style="239" customWidth="1"/>
    <col min="281" max="281" width="6" style="239" customWidth="1"/>
    <col min="282" max="282" width="3.6640625" style="239" customWidth="1"/>
    <col min="283" max="283" width="2.44140625" style="239" customWidth="1"/>
    <col min="284" max="284" width="6.21875" style="239" customWidth="1"/>
    <col min="285" max="285" width="2.5546875" style="239" customWidth="1"/>
    <col min="286" max="288" width="4.109375" style="239" customWidth="1"/>
    <col min="289" max="289" width="5" style="239" customWidth="1"/>
    <col min="290" max="290" width="2.88671875" style="239" customWidth="1"/>
    <col min="291" max="291" width="0.77734375" style="239" customWidth="1"/>
    <col min="292" max="292" width="2.88671875" style="239" customWidth="1"/>
    <col min="293" max="293" width="6" style="239" customWidth="1"/>
    <col min="294" max="294" width="3.6640625" style="239" customWidth="1"/>
    <col min="295" max="295" width="2.44140625" style="239" customWidth="1"/>
    <col min="296" max="296" width="6.21875" style="239" customWidth="1"/>
    <col min="297" max="297" width="2.5546875" style="239" customWidth="1"/>
    <col min="298" max="300" width="4.109375" style="239" customWidth="1"/>
    <col min="301" max="301" width="5" style="239" customWidth="1"/>
    <col min="302" max="310" width="0" style="239" hidden="1" customWidth="1"/>
    <col min="311" max="311" width="18.5546875" style="239" customWidth="1"/>
    <col min="312" max="312" width="11" style="239" customWidth="1"/>
    <col min="313" max="314" width="1.77734375" style="239" customWidth="1"/>
    <col min="315" max="315" width="19.5546875" style="239" customWidth="1"/>
    <col min="316" max="512" width="11.5546875" style="239"/>
    <col min="513" max="513" width="6" style="239" customWidth="1"/>
    <col min="514" max="514" width="3.6640625" style="239" customWidth="1"/>
    <col min="515" max="515" width="2.44140625" style="239" customWidth="1"/>
    <col min="516" max="516" width="6.21875" style="239" customWidth="1"/>
    <col min="517" max="517" width="2.5546875" style="239" customWidth="1"/>
    <col min="518" max="520" width="4.109375" style="239" customWidth="1"/>
    <col min="521" max="521" width="5.109375" style="239" customWidth="1"/>
    <col min="522" max="522" width="2.88671875" style="239" customWidth="1"/>
    <col min="523" max="523" width="0.77734375" style="239" customWidth="1"/>
    <col min="524" max="524" width="2.88671875" style="239" customWidth="1"/>
    <col min="525" max="525" width="6" style="239" customWidth="1"/>
    <col min="526" max="526" width="3.6640625" style="239" customWidth="1"/>
    <col min="527" max="527" width="2.44140625" style="239" customWidth="1"/>
    <col min="528" max="528" width="6.21875" style="239" customWidth="1"/>
    <col min="529" max="529" width="2.5546875" style="239" customWidth="1"/>
    <col min="530" max="532" width="4.109375" style="239" customWidth="1"/>
    <col min="533" max="533" width="5" style="239" customWidth="1"/>
    <col min="534" max="534" width="2.88671875" style="239" customWidth="1"/>
    <col min="535" max="535" width="0.77734375" style="239" customWidth="1"/>
    <col min="536" max="536" width="2.88671875" style="239" customWidth="1"/>
    <col min="537" max="537" width="6" style="239" customWidth="1"/>
    <col min="538" max="538" width="3.6640625" style="239" customWidth="1"/>
    <col min="539" max="539" width="2.44140625" style="239" customWidth="1"/>
    <col min="540" max="540" width="6.21875" style="239" customWidth="1"/>
    <col min="541" max="541" width="2.5546875" style="239" customWidth="1"/>
    <col min="542" max="544" width="4.109375" style="239" customWidth="1"/>
    <col min="545" max="545" width="5" style="239" customWidth="1"/>
    <col min="546" max="546" width="2.88671875" style="239" customWidth="1"/>
    <col min="547" max="547" width="0.77734375" style="239" customWidth="1"/>
    <col min="548" max="548" width="2.88671875" style="239" customWidth="1"/>
    <col min="549" max="549" width="6" style="239" customWidth="1"/>
    <col min="550" max="550" width="3.6640625" style="239" customWidth="1"/>
    <col min="551" max="551" width="2.44140625" style="239" customWidth="1"/>
    <col min="552" max="552" width="6.21875" style="239" customWidth="1"/>
    <col min="553" max="553" width="2.5546875" style="239" customWidth="1"/>
    <col min="554" max="556" width="4.109375" style="239" customWidth="1"/>
    <col min="557" max="557" width="5" style="239" customWidth="1"/>
    <col min="558" max="566" width="0" style="239" hidden="1" customWidth="1"/>
    <col min="567" max="567" width="18.5546875" style="239" customWidth="1"/>
    <col min="568" max="568" width="11" style="239" customWidth="1"/>
    <col min="569" max="570" width="1.77734375" style="239" customWidth="1"/>
    <col min="571" max="571" width="19.5546875" style="239" customWidth="1"/>
    <col min="572" max="768" width="11.5546875" style="239"/>
    <col min="769" max="769" width="6" style="239" customWidth="1"/>
    <col min="770" max="770" width="3.6640625" style="239" customWidth="1"/>
    <col min="771" max="771" width="2.44140625" style="239" customWidth="1"/>
    <col min="772" max="772" width="6.21875" style="239" customWidth="1"/>
    <col min="773" max="773" width="2.5546875" style="239" customWidth="1"/>
    <col min="774" max="776" width="4.109375" style="239" customWidth="1"/>
    <col min="777" max="777" width="5.109375" style="239" customWidth="1"/>
    <col min="778" max="778" width="2.88671875" style="239" customWidth="1"/>
    <col min="779" max="779" width="0.77734375" style="239" customWidth="1"/>
    <col min="780" max="780" width="2.88671875" style="239" customWidth="1"/>
    <col min="781" max="781" width="6" style="239" customWidth="1"/>
    <col min="782" max="782" width="3.6640625" style="239" customWidth="1"/>
    <col min="783" max="783" width="2.44140625" style="239" customWidth="1"/>
    <col min="784" max="784" width="6.21875" style="239" customWidth="1"/>
    <col min="785" max="785" width="2.5546875" style="239" customWidth="1"/>
    <col min="786" max="788" width="4.109375" style="239" customWidth="1"/>
    <col min="789" max="789" width="5" style="239" customWidth="1"/>
    <col min="790" max="790" width="2.88671875" style="239" customWidth="1"/>
    <col min="791" max="791" width="0.77734375" style="239" customWidth="1"/>
    <col min="792" max="792" width="2.88671875" style="239" customWidth="1"/>
    <col min="793" max="793" width="6" style="239" customWidth="1"/>
    <col min="794" max="794" width="3.6640625" style="239" customWidth="1"/>
    <col min="795" max="795" width="2.44140625" style="239" customWidth="1"/>
    <col min="796" max="796" width="6.21875" style="239" customWidth="1"/>
    <col min="797" max="797" width="2.5546875" style="239" customWidth="1"/>
    <col min="798" max="800" width="4.109375" style="239" customWidth="1"/>
    <col min="801" max="801" width="5" style="239" customWidth="1"/>
    <col min="802" max="802" width="2.88671875" style="239" customWidth="1"/>
    <col min="803" max="803" width="0.77734375" style="239" customWidth="1"/>
    <col min="804" max="804" width="2.88671875" style="239" customWidth="1"/>
    <col min="805" max="805" width="6" style="239" customWidth="1"/>
    <col min="806" max="806" width="3.6640625" style="239" customWidth="1"/>
    <col min="807" max="807" width="2.44140625" style="239" customWidth="1"/>
    <col min="808" max="808" width="6.21875" style="239" customWidth="1"/>
    <col min="809" max="809" width="2.5546875" style="239" customWidth="1"/>
    <col min="810" max="812" width="4.109375" style="239" customWidth="1"/>
    <col min="813" max="813" width="5" style="239" customWidth="1"/>
    <col min="814" max="822" width="0" style="239" hidden="1" customWidth="1"/>
    <col min="823" max="823" width="18.5546875" style="239" customWidth="1"/>
    <col min="824" max="824" width="11" style="239" customWidth="1"/>
    <col min="825" max="826" width="1.77734375" style="239" customWidth="1"/>
    <col min="827" max="827" width="19.5546875" style="239" customWidth="1"/>
    <col min="828" max="1024" width="11.5546875" style="239"/>
    <col min="1025" max="1025" width="6" style="239" customWidth="1"/>
    <col min="1026" max="1026" width="3.6640625" style="239" customWidth="1"/>
    <col min="1027" max="1027" width="2.44140625" style="239" customWidth="1"/>
    <col min="1028" max="1028" width="6.21875" style="239" customWidth="1"/>
    <col min="1029" max="1029" width="2.5546875" style="239" customWidth="1"/>
    <col min="1030" max="1032" width="4.109375" style="239" customWidth="1"/>
    <col min="1033" max="1033" width="5.109375" style="239" customWidth="1"/>
    <col min="1034" max="1034" width="2.88671875" style="239" customWidth="1"/>
    <col min="1035" max="1035" width="0.77734375" style="239" customWidth="1"/>
    <col min="1036" max="1036" width="2.88671875" style="239" customWidth="1"/>
    <col min="1037" max="1037" width="6" style="239" customWidth="1"/>
    <col min="1038" max="1038" width="3.6640625" style="239" customWidth="1"/>
    <col min="1039" max="1039" width="2.44140625" style="239" customWidth="1"/>
    <col min="1040" max="1040" width="6.21875" style="239" customWidth="1"/>
    <col min="1041" max="1041" width="2.5546875" style="239" customWidth="1"/>
    <col min="1042" max="1044" width="4.109375" style="239" customWidth="1"/>
    <col min="1045" max="1045" width="5" style="239" customWidth="1"/>
    <col min="1046" max="1046" width="2.88671875" style="239" customWidth="1"/>
    <col min="1047" max="1047" width="0.77734375" style="239" customWidth="1"/>
    <col min="1048" max="1048" width="2.88671875" style="239" customWidth="1"/>
    <col min="1049" max="1049" width="6" style="239" customWidth="1"/>
    <col min="1050" max="1050" width="3.6640625" style="239" customWidth="1"/>
    <col min="1051" max="1051" width="2.44140625" style="239" customWidth="1"/>
    <col min="1052" max="1052" width="6.21875" style="239" customWidth="1"/>
    <col min="1053" max="1053" width="2.5546875" style="239" customWidth="1"/>
    <col min="1054" max="1056" width="4.109375" style="239" customWidth="1"/>
    <col min="1057" max="1057" width="5" style="239" customWidth="1"/>
    <col min="1058" max="1058" width="2.88671875" style="239" customWidth="1"/>
    <col min="1059" max="1059" width="0.77734375" style="239" customWidth="1"/>
    <col min="1060" max="1060" width="2.88671875" style="239" customWidth="1"/>
    <col min="1061" max="1061" width="6" style="239" customWidth="1"/>
    <col min="1062" max="1062" width="3.6640625" style="239" customWidth="1"/>
    <col min="1063" max="1063" width="2.44140625" style="239" customWidth="1"/>
    <col min="1064" max="1064" width="6.21875" style="239" customWidth="1"/>
    <col min="1065" max="1065" width="2.5546875" style="239" customWidth="1"/>
    <col min="1066" max="1068" width="4.109375" style="239" customWidth="1"/>
    <col min="1069" max="1069" width="5" style="239" customWidth="1"/>
    <col min="1070" max="1078" width="0" style="239" hidden="1" customWidth="1"/>
    <col min="1079" max="1079" width="18.5546875" style="239" customWidth="1"/>
    <col min="1080" max="1080" width="11" style="239" customWidth="1"/>
    <col min="1081" max="1082" width="1.77734375" style="239" customWidth="1"/>
    <col min="1083" max="1083" width="19.5546875" style="239" customWidth="1"/>
    <col min="1084" max="1280" width="11.5546875" style="239"/>
    <col min="1281" max="1281" width="6" style="239" customWidth="1"/>
    <col min="1282" max="1282" width="3.6640625" style="239" customWidth="1"/>
    <col min="1283" max="1283" width="2.44140625" style="239" customWidth="1"/>
    <col min="1284" max="1284" width="6.21875" style="239" customWidth="1"/>
    <col min="1285" max="1285" width="2.5546875" style="239" customWidth="1"/>
    <col min="1286" max="1288" width="4.109375" style="239" customWidth="1"/>
    <col min="1289" max="1289" width="5.109375" style="239" customWidth="1"/>
    <col min="1290" max="1290" width="2.88671875" style="239" customWidth="1"/>
    <col min="1291" max="1291" width="0.77734375" style="239" customWidth="1"/>
    <col min="1292" max="1292" width="2.88671875" style="239" customWidth="1"/>
    <col min="1293" max="1293" width="6" style="239" customWidth="1"/>
    <col min="1294" max="1294" width="3.6640625" style="239" customWidth="1"/>
    <col min="1295" max="1295" width="2.44140625" style="239" customWidth="1"/>
    <col min="1296" max="1296" width="6.21875" style="239" customWidth="1"/>
    <col min="1297" max="1297" width="2.5546875" style="239" customWidth="1"/>
    <col min="1298" max="1300" width="4.109375" style="239" customWidth="1"/>
    <col min="1301" max="1301" width="5" style="239" customWidth="1"/>
    <col min="1302" max="1302" width="2.88671875" style="239" customWidth="1"/>
    <col min="1303" max="1303" width="0.77734375" style="239" customWidth="1"/>
    <col min="1304" max="1304" width="2.88671875" style="239" customWidth="1"/>
    <col min="1305" max="1305" width="6" style="239" customWidth="1"/>
    <col min="1306" max="1306" width="3.6640625" style="239" customWidth="1"/>
    <col min="1307" max="1307" width="2.44140625" style="239" customWidth="1"/>
    <col min="1308" max="1308" width="6.21875" style="239" customWidth="1"/>
    <col min="1309" max="1309" width="2.5546875" style="239" customWidth="1"/>
    <col min="1310" max="1312" width="4.109375" style="239" customWidth="1"/>
    <col min="1313" max="1313" width="5" style="239" customWidth="1"/>
    <col min="1314" max="1314" width="2.88671875" style="239" customWidth="1"/>
    <col min="1315" max="1315" width="0.77734375" style="239" customWidth="1"/>
    <col min="1316" max="1316" width="2.88671875" style="239" customWidth="1"/>
    <col min="1317" max="1317" width="6" style="239" customWidth="1"/>
    <col min="1318" max="1318" width="3.6640625" style="239" customWidth="1"/>
    <col min="1319" max="1319" width="2.44140625" style="239" customWidth="1"/>
    <col min="1320" max="1320" width="6.21875" style="239" customWidth="1"/>
    <col min="1321" max="1321" width="2.5546875" style="239" customWidth="1"/>
    <col min="1322" max="1324" width="4.109375" style="239" customWidth="1"/>
    <col min="1325" max="1325" width="5" style="239" customWidth="1"/>
    <col min="1326" max="1334" width="0" style="239" hidden="1" customWidth="1"/>
    <col min="1335" max="1335" width="18.5546875" style="239" customWidth="1"/>
    <col min="1336" max="1336" width="11" style="239" customWidth="1"/>
    <col min="1337" max="1338" width="1.77734375" style="239" customWidth="1"/>
    <col min="1339" max="1339" width="19.5546875" style="239" customWidth="1"/>
    <col min="1340" max="1536" width="11.5546875" style="239"/>
    <col min="1537" max="1537" width="6" style="239" customWidth="1"/>
    <col min="1538" max="1538" width="3.6640625" style="239" customWidth="1"/>
    <col min="1539" max="1539" width="2.44140625" style="239" customWidth="1"/>
    <col min="1540" max="1540" width="6.21875" style="239" customWidth="1"/>
    <col min="1541" max="1541" width="2.5546875" style="239" customWidth="1"/>
    <col min="1542" max="1544" width="4.109375" style="239" customWidth="1"/>
    <col min="1545" max="1545" width="5.109375" style="239" customWidth="1"/>
    <col min="1546" max="1546" width="2.88671875" style="239" customWidth="1"/>
    <col min="1547" max="1547" width="0.77734375" style="239" customWidth="1"/>
    <col min="1548" max="1548" width="2.88671875" style="239" customWidth="1"/>
    <col min="1549" max="1549" width="6" style="239" customWidth="1"/>
    <col min="1550" max="1550" width="3.6640625" style="239" customWidth="1"/>
    <col min="1551" max="1551" width="2.44140625" style="239" customWidth="1"/>
    <col min="1552" max="1552" width="6.21875" style="239" customWidth="1"/>
    <col min="1553" max="1553" width="2.5546875" style="239" customWidth="1"/>
    <col min="1554" max="1556" width="4.109375" style="239" customWidth="1"/>
    <col min="1557" max="1557" width="5" style="239" customWidth="1"/>
    <col min="1558" max="1558" width="2.88671875" style="239" customWidth="1"/>
    <col min="1559" max="1559" width="0.77734375" style="239" customWidth="1"/>
    <col min="1560" max="1560" width="2.88671875" style="239" customWidth="1"/>
    <col min="1561" max="1561" width="6" style="239" customWidth="1"/>
    <col min="1562" max="1562" width="3.6640625" style="239" customWidth="1"/>
    <col min="1563" max="1563" width="2.44140625" style="239" customWidth="1"/>
    <col min="1564" max="1564" width="6.21875" style="239" customWidth="1"/>
    <col min="1565" max="1565" width="2.5546875" style="239" customWidth="1"/>
    <col min="1566" max="1568" width="4.109375" style="239" customWidth="1"/>
    <col min="1569" max="1569" width="5" style="239" customWidth="1"/>
    <col min="1570" max="1570" width="2.88671875" style="239" customWidth="1"/>
    <col min="1571" max="1571" width="0.77734375" style="239" customWidth="1"/>
    <col min="1572" max="1572" width="2.88671875" style="239" customWidth="1"/>
    <col min="1573" max="1573" width="6" style="239" customWidth="1"/>
    <col min="1574" max="1574" width="3.6640625" style="239" customWidth="1"/>
    <col min="1575" max="1575" width="2.44140625" style="239" customWidth="1"/>
    <col min="1576" max="1576" width="6.21875" style="239" customWidth="1"/>
    <col min="1577" max="1577" width="2.5546875" style="239" customWidth="1"/>
    <col min="1578" max="1580" width="4.109375" style="239" customWidth="1"/>
    <col min="1581" max="1581" width="5" style="239" customWidth="1"/>
    <col min="1582" max="1590" width="0" style="239" hidden="1" customWidth="1"/>
    <col min="1591" max="1591" width="18.5546875" style="239" customWidth="1"/>
    <col min="1592" max="1592" width="11" style="239" customWidth="1"/>
    <col min="1593" max="1594" width="1.77734375" style="239" customWidth="1"/>
    <col min="1595" max="1595" width="19.5546875" style="239" customWidth="1"/>
    <col min="1596" max="1792" width="11.5546875" style="239"/>
    <col min="1793" max="1793" width="6" style="239" customWidth="1"/>
    <col min="1794" max="1794" width="3.6640625" style="239" customWidth="1"/>
    <col min="1795" max="1795" width="2.44140625" style="239" customWidth="1"/>
    <col min="1796" max="1796" width="6.21875" style="239" customWidth="1"/>
    <col min="1797" max="1797" width="2.5546875" style="239" customWidth="1"/>
    <col min="1798" max="1800" width="4.109375" style="239" customWidth="1"/>
    <col min="1801" max="1801" width="5.109375" style="239" customWidth="1"/>
    <col min="1802" max="1802" width="2.88671875" style="239" customWidth="1"/>
    <col min="1803" max="1803" width="0.77734375" style="239" customWidth="1"/>
    <col min="1804" max="1804" width="2.88671875" style="239" customWidth="1"/>
    <col min="1805" max="1805" width="6" style="239" customWidth="1"/>
    <col min="1806" max="1806" width="3.6640625" style="239" customWidth="1"/>
    <col min="1807" max="1807" width="2.44140625" style="239" customWidth="1"/>
    <col min="1808" max="1808" width="6.21875" style="239" customWidth="1"/>
    <col min="1809" max="1809" width="2.5546875" style="239" customWidth="1"/>
    <col min="1810" max="1812" width="4.109375" style="239" customWidth="1"/>
    <col min="1813" max="1813" width="5" style="239" customWidth="1"/>
    <col min="1814" max="1814" width="2.88671875" style="239" customWidth="1"/>
    <col min="1815" max="1815" width="0.77734375" style="239" customWidth="1"/>
    <col min="1816" max="1816" width="2.88671875" style="239" customWidth="1"/>
    <col min="1817" max="1817" width="6" style="239" customWidth="1"/>
    <col min="1818" max="1818" width="3.6640625" style="239" customWidth="1"/>
    <col min="1819" max="1819" width="2.44140625" style="239" customWidth="1"/>
    <col min="1820" max="1820" width="6.21875" style="239" customWidth="1"/>
    <col min="1821" max="1821" width="2.5546875" style="239" customWidth="1"/>
    <col min="1822" max="1824" width="4.109375" style="239" customWidth="1"/>
    <col min="1825" max="1825" width="5" style="239" customWidth="1"/>
    <col min="1826" max="1826" width="2.88671875" style="239" customWidth="1"/>
    <col min="1827" max="1827" width="0.77734375" style="239" customWidth="1"/>
    <col min="1828" max="1828" width="2.88671875" style="239" customWidth="1"/>
    <col min="1829" max="1829" width="6" style="239" customWidth="1"/>
    <col min="1830" max="1830" width="3.6640625" style="239" customWidth="1"/>
    <col min="1831" max="1831" width="2.44140625" style="239" customWidth="1"/>
    <col min="1832" max="1832" width="6.21875" style="239" customWidth="1"/>
    <col min="1833" max="1833" width="2.5546875" style="239" customWidth="1"/>
    <col min="1834" max="1836" width="4.109375" style="239" customWidth="1"/>
    <col min="1837" max="1837" width="5" style="239" customWidth="1"/>
    <col min="1838" max="1846" width="0" style="239" hidden="1" customWidth="1"/>
    <col min="1847" max="1847" width="18.5546875" style="239" customWidth="1"/>
    <col min="1848" max="1848" width="11" style="239" customWidth="1"/>
    <col min="1849" max="1850" width="1.77734375" style="239" customWidth="1"/>
    <col min="1851" max="1851" width="19.5546875" style="239" customWidth="1"/>
    <col min="1852" max="2048" width="11.5546875" style="239"/>
    <col min="2049" max="2049" width="6" style="239" customWidth="1"/>
    <col min="2050" max="2050" width="3.6640625" style="239" customWidth="1"/>
    <col min="2051" max="2051" width="2.44140625" style="239" customWidth="1"/>
    <col min="2052" max="2052" width="6.21875" style="239" customWidth="1"/>
    <col min="2053" max="2053" width="2.5546875" style="239" customWidth="1"/>
    <col min="2054" max="2056" width="4.109375" style="239" customWidth="1"/>
    <col min="2057" max="2057" width="5.109375" style="239" customWidth="1"/>
    <col min="2058" max="2058" width="2.88671875" style="239" customWidth="1"/>
    <col min="2059" max="2059" width="0.77734375" style="239" customWidth="1"/>
    <col min="2060" max="2060" width="2.88671875" style="239" customWidth="1"/>
    <col min="2061" max="2061" width="6" style="239" customWidth="1"/>
    <col min="2062" max="2062" width="3.6640625" style="239" customWidth="1"/>
    <col min="2063" max="2063" width="2.44140625" style="239" customWidth="1"/>
    <col min="2064" max="2064" width="6.21875" style="239" customWidth="1"/>
    <col min="2065" max="2065" width="2.5546875" style="239" customWidth="1"/>
    <col min="2066" max="2068" width="4.109375" style="239" customWidth="1"/>
    <col min="2069" max="2069" width="5" style="239" customWidth="1"/>
    <col min="2070" max="2070" width="2.88671875" style="239" customWidth="1"/>
    <col min="2071" max="2071" width="0.77734375" style="239" customWidth="1"/>
    <col min="2072" max="2072" width="2.88671875" style="239" customWidth="1"/>
    <col min="2073" max="2073" width="6" style="239" customWidth="1"/>
    <col min="2074" max="2074" width="3.6640625" style="239" customWidth="1"/>
    <col min="2075" max="2075" width="2.44140625" style="239" customWidth="1"/>
    <col min="2076" max="2076" width="6.21875" style="239" customWidth="1"/>
    <col min="2077" max="2077" width="2.5546875" style="239" customWidth="1"/>
    <col min="2078" max="2080" width="4.109375" style="239" customWidth="1"/>
    <col min="2081" max="2081" width="5" style="239" customWidth="1"/>
    <col min="2082" max="2082" width="2.88671875" style="239" customWidth="1"/>
    <col min="2083" max="2083" width="0.77734375" style="239" customWidth="1"/>
    <col min="2084" max="2084" width="2.88671875" style="239" customWidth="1"/>
    <col min="2085" max="2085" width="6" style="239" customWidth="1"/>
    <col min="2086" max="2086" width="3.6640625" style="239" customWidth="1"/>
    <col min="2087" max="2087" width="2.44140625" style="239" customWidth="1"/>
    <col min="2088" max="2088" width="6.21875" style="239" customWidth="1"/>
    <col min="2089" max="2089" width="2.5546875" style="239" customWidth="1"/>
    <col min="2090" max="2092" width="4.109375" style="239" customWidth="1"/>
    <col min="2093" max="2093" width="5" style="239" customWidth="1"/>
    <col min="2094" max="2102" width="0" style="239" hidden="1" customWidth="1"/>
    <col min="2103" max="2103" width="18.5546875" style="239" customWidth="1"/>
    <col min="2104" max="2104" width="11" style="239" customWidth="1"/>
    <col min="2105" max="2106" width="1.77734375" style="239" customWidth="1"/>
    <col min="2107" max="2107" width="19.5546875" style="239" customWidth="1"/>
    <col min="2108" max="2304" width="11.5546875" style="239"/>
    <col min="2305" max="2305" width="6" style="239" customWidth="1"/>
    <col min="2306" max="2306" width="3.6640625" style="239" customWidth="1"/>
    <col min="2307" max="2307" width="2.44140625" style="239" customWidth="1"/>
    <col min="2308" max="2308" width="6.21875" style="239" customWidth="1"/>
    <col min="2309" max="2309" width="2.5546875" style="239" customWidth="1"/>
    <col min="2310" max="2312" width="4.109375" style="239" customWidth="1"/>
    <col min="2313" max="2313" width="5.109375" style="239" customWidth="1"/>
    <col min="2314" max="2314" width="2.88671875" style="239" customWidth="1"/>
    <col min="2315" max="2315" width="0.77734375" style="239" customWidth="1"/>
    <col min="2316" max="2316" width="2.88671875" style="239" customWidth="1"/>
    <col min="2317" max="2317" width="6" style="239" customWidth="1"/>
    <col min="2318" max="2318" width="3.6640625" style="239" customWidth="1"/>
    <col min="2319" max="2319" width="2.44140625" style="239" customWidth="1"/>
    <col min="2320" max="2320" width="6.21875" style="239" customWidth="1"/>
    <col min="2321" max="2321" width="2.5546875" style="239" customWidth="1"/>
    <col min="2322" max="2324" width="4.109375" style="239" customWidth="1"/>
    <col min="2325" max="2325" width="5" style="239" customWidth="1"/>
    <col min="2326" max="2326" width="2.88671875" style="239" customWidth="1"/>
    <col min="2327" max="2327" width="0.77734375" style="239" customWidth="1"/>
    <col min="2328" max="2328" width="2.88671875" style="239" customWidth="1"/>
    <col min="2329" max="2329" width="6" style="239" customWidth="1"/>
    <col min="2330" max="2330" width="3.6640625" style="239" customWidth="1"/>
    <col min="2331" max="2331" width="2.44140625" style="239" customWidth="1"/>
    <col min="2332" max="2332" width="6.21875" style="239" customWidth="1"/>
    <col min="2333" max="2333" width="2.5546875" style="239" customWidth="1"/>
    <col min="2334" max="2336" width="4.109375" style="239" customWidth="1"/>
    <col min="2337" max="2337" width="5" style="239" customWidth="1"/>
    <col min="2338" max="2338" width="2.88671875" style="239" customWidth="1"/>
    <col min="2339" max="2339" width="0.77734375" style="239" customWidth="1"/>
    <col min="2340" max="2340" width="2.88671875" style="239" customWidth="1"/>
    <col min="2341" max="2341" width="6" style="239" customWidth="1"/>
    <col min="2342" max="2342" width="3.6640625" style="239" customWidth="1"/>
    <col min="2343" max="2343" width="2.44140625" style="239" customWidth="1"/>
    <col min="2344" max="2344" width="6.21875" style="239" customWidth="1"/>
    <col min="2345" max="2345" width="2.5546875" style="239" customWidth="1"/>
    <col min="2346" max="2348" width="4.109375" style="239" customWidth="1"/>
    <col min="2349" max="2349" width="5" style="239" customWidth="1"/>
    <col min="2350" max="2358" width="0" style="239" hidden="1" customWidth="1"/>
    <col min="2359" max="2359" width="18.5546875" style="239" customWidth="1"/>
    <col min="2360" max="2360" width="11" style="239" customWidth="1"/>
    <col min="2361" max="2362" width="1.77734375" style="239" customWidth="1"/>
    <col min="2363" max="2363" width="19.5546875" style="239" customWidth="1"/>
    <col min="2364" max="2560" width="11.5546875" style="239"/>
    <col min="2561" max="2561" width="6" style="239" customWidth="1"/>
    <col min="2562" max="2562" width="3.6640625" style="239" customWidth="1"/>
    <col min="2563" max="2563" width="2.44140625" style="239" customWidth="1"/>
    <col min="2564" max="2564" width="6.21875" style="239" customWidth="1"/>
    <col min="2565" max="2565" width="2.5546875" style="239" customWidth="1"/>
    <col min="2566" max="2568" width="4.109375" style="239" customWidth="1"/>
    <col min="2569" max="2569" width="5.109375" style="239" customWidth="1"/>
    <col min="2570" max="2570" width="2.88671875" style="239" customWidth="1"/>
    <col min="2571" max="2571" width="0.77734375" style="239" customWidth="1"/>
    <col min="2572" max="2572" width="2.88671875" style="239" customWidth="1"/>
    <col min="2573" max="2573" width="6" style="239" customWidth="1"/>
    <col min="2574" max="2574" width="3.6640625" style="239" customWidth="1"/>
    <col min="2575" max="2575" width="2.44140625" style="239" customWidth="1"/>
    <col min="2576" max="2576" width="6.21875" style="239" customWidth="1"/>
    <col min="2577" max="2577" width="2.5546875" style="239" customWidth="1"/>
    <col min="2578" max="2580" width="4.109375" style="239" customWidth="1"/>
    <col min="2581" max="2581" width="5" style="239" customWidth="1"/>
    <col min="2582" max="2582" width="2.88671875" style="239" customWidth="1"/>
    <col min="2583" max="2583" width="0.77734375" style="239" customWidth="1"/>
    <col min="2584" max="2584" width="2.88671875" style="239" customWidth="1"/>
    <col min="2585" max="2585" width="6" style="239" customWidth="1"/>
    <col min="2586" max="2586" width="3.6640625" style="239" customWidth="1"/>
    <col min="2587" max="2587" width="2.44140625" style="239" customWidth="1"/>
    <col min="2588" max="2588" width="6.21875" style="239" customWidth="1"/>
    <col min="2589" max="2589" width="2.5546875" style="239" customWidth="1"/>
    <col min="2590" max="2592" width="4.109375" style="239" customWidth="1"/>
    <col min="2593" max="2593" width="5" style="239" customWidth="1"/>
    <col min="2594" max="2594" width="2.88671875" style="239" customWidth="1"/>
    <col min="2595" max="2595" width="0.77734375" style="239" customWidth="1"/>
    <col min="2596" max="2596" width="2.88671875" style="239" customWidth="1"/>
    <col min="2597" max="2597" width="6" style="239" customWidth="1"/>
    <col min="2598" max="2598" width="3.6640625" style="239" customWidth="1"/>
    <col min="2599" max="2599" width="2.44140625" style="239" customWidth="1"/>
    <col min="2600" max="2600" width="6.21875" style="239" customWidth="1"/>
    <col min="2601" max="2601" width="2.5546875" style="239" customWidth="1"/>
    <col min="2602" max="2604" width="4.109375" style="239" customWidth="1"/>
    <col min="2605" max="2605" width="5" style="239" customWidth="1"/>
    <col min="2606" max="2614" width="0" style="239" hidden="1" customWidth="1"/>
    <col min="2615" max="2615" width="18.5546875" style="239" customWidth="1"/>
    <col min="2616" max="2616" width="11" style="239" customWidth="1"/>
    <col min="2617" max="2618" width="1.77734375" style="239" customWidth="1"/>
    <col min="2619" max="2619" width="19.5546875" style="239" customWidth="1"/>
    <col min="2620" max="2816" width="11.5546875" style="239"/>
    <col min="2817" max="2817" width="6" style="239" customWidth="1"/>
    <col min="2818" max="2818" width="3.6640625" style="239" customWidth="1"/>
    <col min="2819" max="2819" width="2.44140625" style="239" customWidth="1"/>
    <col min="2820" max="2820" width="6.21875" style="239" customWidth="1"/>
    <col min="2821" max="2821" width="2.5546875" style="239" customWidth="1"/>
    <col min="2822" max="2824" width="4.109375" style="239" customWidth="1"/>
    <col min="2825" max="2825" width="5.109375" style="239" customWidth="1"/>
    <col min="2826" max="2826" width="2.88671875" style="239" customWidth="1"/>
    <col min="2827" max="2827" width="0.77734375" style="239" customWidth="1"/>
    <col min="2828" max="2828" width="2.88671875" style="239" customWidth="1"/>
    <col min="2829" max="2829" width="6" style="239" customWidth="1"/>
    <col min="2830" max="2830" width="3.6640625" style="239" customWidth="1"/>
    <col min="2831" max="2831" width="2.44140625" style="239" customWidth="1"/>
    <col min="2832" max="2832" width="6.21875" style="239" customWidth="1"/>
    <col min="2833" max="2833" width="2.5546875" style="239" customWidth="1"/>
    <col min="2834" max="2836" width="4.109375" style="239" customWidth="1"/>
    <col min="2837" max="2837" width="5" style="239" customWidth="1"/>
    <col min="2838" max="2838" width="2.88671875" style="239" customWidth="1"/>
    <col min="2839" max="2839" width="0.77734375" style="239" customWidth="1"/>
    <col min="2840" max="2840" width="2.88671875" style="239" customWidth="1"/>
    <col min="2841" max="2841" width="6" style="239" customWidth="1"/>
    <col min="2842" max="2842" width="3.6640625" style="239" customWidth="1"/>
    <col min="2843" max="2843" width="2.44140625" style="239" customWidth="1"/>
    <col min="2844" max="2844" width="6.21875" style="239" customWidth="1"/>
    <col min="2845" max="2845" width="2.5546875" style="239" customWidth="1"/>
    <col min="2846" max="2848" width="4.109375" style="239" customWidth="1"/>
    <col min="2849" max="2849" width="5" style="239" customWidth="1"/>
    <col min="2850" max="2850" width="2.88671875" style="239" customWidth="1"/>
    <col min="2851" max="2851" width="0.77734375" style="239" customWidth="1"/>
    <col min="2852" max="2852" width="2.88671875" style="239" customWidth="1"/>
    <col min="2853" max="2853" width="6" style="239" customWidth="1"/>
    <col min="2854" max="2854" width="3.6640625" style="239" customWidth="1"/>
    <col min="2855" max="2855" width="2.44140625" style="239" customWidth="1"/>
    <col min="2856" max="2856" width="6.21875" style="239" customWidth="1"/>
    <col min="2857" max="2857" width="2.5546875" style="239" customWidth="1"/>
    <col min="2858" max="2860" width="4.109375" style="239" customWidth="1"/>
    <col min="2861" max="2861" width="5" style="239" customWidth="1"/>
    <col min="2862" max="2870" width="0" style="239" hidden="1" customWidth="1"/>
    <col min="2871" max="2871" width="18.5546875" style="239" customWidth="1"/>
    <col min="2872" max="2872" width="11" style="239" customWidth="1"/>
    <col min="2873" max="2874" width="1.77734375" style="239" customWidth="1"/>
    <col min="2875" max="2875" width="19.5546875" style="239" customWidth="1"/>
    <col min="2876" max="3072" width="11.5546875" style="239"/>
    <col min="3073" max="3073" width="6" style="239" customWidth="1"/>
    <col min="3074" max="3074" width="3.6640625" style="239" customWidth="1"/>
    <col min="3075" max="3075" width="2.44140625" style="239" customWidth="1"/>
    <col min="3076" max="3076" width="6.21875" style="239" customWidth="1"/>
    <col min="3077" max="3077" width="2.5546875" style="239" customWidth="1"/>
    <col min="3078" max="3080" width="4.109375" style="239" customWidth="1"/>
    <col min="3081" max="3081" width="5.109375" style="239" customWidth="1"/>
    <col min="3082" max="3082" width="2.88671875" style="239" customWidth="1"/>
    <col min="3083" max="3083" width="0.77734375" style="239" customWidth="1"/>
    <col min="3084" max="3084" width="2.88671875" style="239" customWidth="1"/>
    <col min="3085" max="3085" width="6" style="239" customWidth="1"/>
    <col min="3086" max="3086" width="3.6640625" style="239" customWidth="1"/>
    <col min="3087" max="3087" width="2.44140625" style="239" customWidth="1"/>
    <col min="3088" max="3088" width="6.21875" style="239" customWidth="1"/>
    <col min="3089" max="3089" width="2.5546875" style="239" customWidth="1"/>
    <col min="3090" max="3092" width="4.109375" style="239" customWidth="1"/>
    <col min="3093" max="3093" width="5" style="239" customWidth="1"/>
    <col min="3094" max="3094" width="2.88671875" style="239" customWidth="1"/>
    <col min="3095" max="3095" width="0.77734375" style="239" customWidth="1"/>
    <col min="3096" max="3096" width="2.88671875" style="239" customWidth="1"/>
    <col min="3097" max="3097" width="6" style="239" customWidth="1"/>
    <col min="3098" max="3098" width="3.6640625" style="239" customWidth="1"/>
    <col min="3099" max="3099" width="2.44140625" style="239" customWidth="1"/>
    <col min="3100" max="3100" width="6.21875" style="239" customWidth="1"/>
    <col min="3101" max="3101" width="2.5546875" style="239" customWidth="1"/>
    <col min="3102" max="3104" width="4.109375" style="239" customWidth="1"/>
    <col min="3105" max="3105" width="5" style="239" customWidth="1"/>
    <col min="3106" max="3106" width="2.88671875" style="239" customWidth="1"/>
    <col min="3107" max="3107" width="0.77734375" style="239" customWidth="1"/>
    <col min="3108" max="3108" width="2.88671875" style="239" customWidth="1"/>
    <col min="3109" max="3109" width="6" style="239" customWidth="1"/>
    <col min="3110" max="3110" width="3.6640625" style="239" customWidth="1"/>
    <col min="3111" max="3111" width="2.44140625" style="239" customWidth="1"/>
    <col min="3112" max="3112" width="6.21875" style="239" customWidth="1"/>
    <col min="3113" max="3113" width="2.5546875" style="239" customWidth="1"/>
    <col min="3114" max="3116" width="4.109375" style="239" customWidth="1"/>
    <col min="3117" max="3117" width="5" style="239" customWidth="1"/>
    <col min="3118" max="3126" width="0" style="239" hidden="1" customWidth="1"/>
    <col min="3127" max="3127" width="18.5546875" style="239" customWidth="1"/>
    <col min="3128" max="3128" width="11" style="239" customWidth="1"/>
    <col min="3129" max="3130" width="1.77734375" style="239" customWidth="1"/>
    <col min="3131" max="3131" width="19.5546875" style="239" customWidth="1"/>
    <col min="3132" max="3328" width="11.5546875" style="239"/>
    <col min="3329" max="3329" width="6" style="239" customWidth="1"/>
    <col min="3330" max="3330" width="3.6640625" style="239" customWidth="1"/>
    <col min="3331" max="3331" width="2.44140625" style="239" customWidth="1"/>
    <col min="3332" max="3332" width="6.21875" style="239" customWidth="1"/>
    <col min="3333" max="3333" width="2.5546875" style="239" customWidth="1"/>
    <col min="3334" max="3336" width="4.109375" style="239" customWidth="1"/>
    <col min="3337" max="3337" width="5.109375" style="239" customWidth="1"/>
    <col min="3338" max="3338" width="2.88671875" style="239" customWidth="1"/>
    <col min="3339" max="3339" width="0.77734375" style="239" customWidth="1"/>
    <col min="3340" max="3340" width="2.88671875" style="239" customWidth="1"/>
    <col min="3341" max="3341" width="6" style="239" customWidth="1"/>
    <col min="3342" max="3342" width="3.6640625" style="239" customWidth="1"/>
    <col min="3343" max="3343" width="2.44140625" style="239" customWidth="1"/>
    <col min="3344" max="3344" width="6.21875" style="239" customWidth="1"/>
    <col min="3345" max="3345" width="2.5546875" style="239" customWidth="1"/>
    <col min="3346" max="3348" width="4.109375" style="239" customWidth="1"/>
    <col min="3349" max="3349" width="5" style="239" customWidth="1"/>
    <col min="3350" max="3350" width="2.88671875" style="239" customWidth="1"/>
    <col min="3351" max="3351" width="0.77734375" style="239" customWidth="1"/>
    <col min="3352" max="3352" width="2.88671875" style="239" customWidth="1"/>
    <col min="3353" max="3353" width="6" style="239" customWidth="1"/>
    <col min="3354" max="3354" width="3.6640625" style="239" customWidth="1"/>
    <col min="3355" max="3355" width="2.44140625" style="239" customWidth="1"/>
    <col min="3356" max="3356" width="6.21875" style="239" customWidth="1"/>
    <col min="3357" max="3357" width="2.5546875" style="239" customWidth="1"/>
    <col min="3358" max="3360" width="4.109375" style="239" customWidth="1"/>
    <col min="3361" max="3361" width="5" style="239" customWidth="1"/>
    <col min="3362" max="3362" width="2.88671875" style="239" customWidth="1"/>
    <col min="3363" max="3363" width="0.77734375" style="239" customWidth="1"/>
    <col min="3364" max="3364" width="2.88671875" style="239" customWidth="1"/>
    <col min="3365" max="3365" width="6" style="239" customWidth="1"/>
    <col min="3366" max="3366" width="3.6640625" style="239" customWidth="1"/>
    <col min="3367" max="3367" width="2.44140625" style="239" customWidth="1"/>
    <col min="3368" max="3368" width="6.21875" style="239" customWidth="1"/>
    <col min="3369" max="3369" width="2.5546875" style="239" customWidth="1"/>
    <col min="3370" max="3372" width="4.109375" style="239" customWidth="1"/>
    <col min="3373" max="3373" width="5" style="239" customWidth="1"/>
    <col min="3374" max="3382" width="0" style="239" hidden="1" customWidth="1"/>
    <col min="3383" max="3383" width="18.5546875" style="239" customWidth="1"/>
    <col min="3384" max="3384" width="11" style="239" customWidth="1"/>
    <col min="3385" max="3386" width="1.77734375" style="239" customWidth="1"/>
    <col min="3387" max="3387" width="19.5546875" style="239" customWidth="1"/>
    <col min="3388" max="3584" width="11.5546875" style="239"/>
    <col min="3585" max="3585" width="6" style="239" customWidth="1"/>
    <col min="3586" max="3586" width="3.6640625" style="239" customWidth="1"/>
    <col min="3587" max="3587" width="2.44140625" style="239" customWidth="1"/>
    <col min="3588" max="3588" width="6.21875" style="239" customWidth="1"/>
    <col min="3589" max="3589" width="2.5546875" style="239" customWidth="1"/>
    <col min="3590" max="3592" width="4.109375" style="239" customWidth="1"/>
    <col min="3593" max="3593" width="5.109375" style="239" customWidth="1"/>
    <col min="3594" max="3594" width="2.88671875" style="239" customWidth="1"/>
    <col min="3595" max="3595" width="0.77734375" style="239" customWidth="1"/>
    <col min="3596" max="3596" width="2.88671875" style="239" customWidth="1"/>
    <col min="3597" max="3597" width="6" style="239" customWidth="1"/>
    <col min="3598" max="3598" width="3.6640625" style="239" customWidth="1"/>
    <col min="3599" max="3599" width="2.44140625" style="239" customWidth="1"/>
    <col min="3600" max="3600" width="6.21875" style="239" customWidth="1"/>
    <col min="3601" max="3601" width="2.5546875" style="239" customWidth="1"/>
    <col min="3602" max="3604" width="4.109375" style="239" customWidth="1"/>
    <col min="3605" max="3605" width="5" style="239" customWidth="1"/>
    <col min="3606" max="3606" width="2.88671875" style="239" customWidth="1"/>
    <col min="3607" max="3607" width="0.77734375" style="239" customWidth="1"/>
    <col min="3608" max="3608" width="2.88671875" style="239" customWidth="1"/>
    <col min="3609" max="3609" width="6" style="239" customWidth="1"/>
    <col min="3610" max="3610" width="3.6640625" style="239" customWidth="1"/>
    <col min="3611" max="3611" width="2.44140625" style="239" customWidth="1"/>
    <col min="3612" max="3612" width="6.21875" style="239" customWidth="1"/>
    <col min="3613" max="3613" width="2.5546875" style="239" customWidth="1"/>
    <col min="3614" max="3616" width="4.109375" style="239" customWidth="1"/>
    <col min="3617" max="3617" width="5" style="239" customWidth="1"/>
    <col min="3618" max="3618" width="2.88671875" style="239" customWidth="1"/>
    <col min="3619" max="3619" width="0.77734375" style="239" customWidth="1"/>
    <col min="3620" max="3620" width="2.88671875" style="239" customWidth="1"/>
    <col min="3621" max="3621" width="6" style="239" customWidth="1"/>
    <col min="3622" max="3622" width="3.6640625" style="239" customWidth="1"/>
    <col min="3623" max="3623" width="2.44140625" style="239" customWidth="1"/>
    <col min="3624" max="3624" width="6.21875" style="239" customWidth="1"/>
    <col min="3625" max="3625" width="2.5546875" style="239" customWidth="1"/>
    <col min="3626" max="3628" width="4.109375" style="239" customWidth="1"/>
    <col min="3629" max="3629" width="5" style="239" customWidth="1"/>
    <col min="3630" max="3638" width="0" style="239" hidden="1" customWidth="1"/>
    <col min="3639" max="3639" width="18.5546875" style="239" customWidth="1"/>
    <col min="3640" max="3640" width="11" style="239" customWidth="1"/>
    <col min="3641" max="3642" width="1.77734375" style="239" customWidth="1"/>
    <col min="3643" max="3643" width="19.5546875" style="239" customWidth="1"/>
    <col min="3644" max="3840" width="11.5546875" style="239"/>
    <col min="3841" max="3841" width="6" style="239" customWidth="1"/>
    <col min="3842" max="3842" width="3.6640625" style="239" customWidth="1"/>
    <col min="3843" max="3843" width="2.44140625" style="239" customWidth="1"/>
    <col min="3844" max="3844" width="6.21875" style="239" customWidth="1"/>
    <col min="3845" max="3845" width="2.5546875" style="239" customWidth="1"/>
    <col min="3846" max="3848" width="4.109375" style="239" customWidth="1"/>
    <col min="3849" max="3849" width="5.109375" style="239" customWidth="1"/>
    <col min="3850" max="3850" width="2.88671875" style="239" customWidth="1"/>
    <col min="3851" max="3851" width="0.77734375" style="239" customWidth="1"/>
    <col min="3852" max="3852" width="2.88671875" style="239" customWidth="1"/>
    <col min="3853" max="3853" width="6" style="239" customWidth="1"/>
    <col min="3854" max="3854" width="3.6640625" style="239" customWidth="1"/>
    <col min="3855" max="3855" width="2.44140625" style="239" customWidth="1"/>
    <col min="3856" max="3856" width="6.21875" style="239" customWidth="1"/>
    <col min="3857" max="3857" width="2.5546875" style="239" customWidth="1"/>
    <col min="3858" max="3860" width="4.109375" style="239" customWidth="1"/>
    <col min="3861" max="3861" width="5" style="239" customWidth="1"/>
    <col min="3862" max="3862" width="2.88671875" style="239" customWidth="1"/>
    <col min="3863" max="3863" width="0.77734375" style="239" customWidth="1"/>
    <col min="3864" max="3864" width="2.88671875" style="239" customWidth="1"/>
    <col min="3865" max="3865" width="6" style="239" customWidth="1"/>
    <col min="3866" max="3866" width="3.6640625" style="239" customWidth="1"/>
    <col min="3867" max="3867" width="2.44140625" style="239" customWidth="1"/>
    <col min="3868" max="3868" width="6.21875" style="239" customWidth="1"/>
    <col min="3869" max="3869" width="2.5546875" style="239" customWidth="1"/>
    <col min="3870" max="3872" width="4.109375" style="239" customWidth="1"/>
    <col min="3873" max="3873" width="5" style="239" customWidth="1"/>
    <col min="3874" max="3874" width="2.88671875" style="239" customWidth="1"/>
    <col min="3875" max="3875" width="0.77734375" style="239" customWidth="1"/>
    <col min="3876" max="3876" width="2.88671875" style="239" customWidth="1"/>
    <col min="3877" max="3877" width="6" style="239" customWidth="1"/>
    <col min="3878" max="3878" width="3.6640625" style="239" customWidth="1"/>
    <col min="3879" max="3879" width="2.44140625" style="239" customWidth="1"/>
    <col min="3880" max="3880" width="6.21875" style="239" customWidth="1"/>
    <col min="3881" max="3881" width="2.5546875" style="239" customWidth="1"/>
    <col min="3882" max="3884" width="4.109375" style="239" customWidth="1"/>
    <col min="3885" max="3885" width="5" style="239" customWidth="1"/>
    <col min="3886" max="3894" width="0" style="239" hidden="1" customWidth="1"/>
    <col min="3895" max="3895" width="18.5546875" style="239" customWidth="1"/>
    <col min="3896" max="3896" width="11" style="239" customWidth="1"/>
    <col min="3897" max="3898" width="1.77734375" style="239" customWidth="1"/>
    <col min="3899" max="3899" width="19.5546875" style="239" customWidth="1"/>
    <col min="3900" max="4096" width="11.5546875" style="239"/>
    <col min="4097" max="4097" width="6" style="239" customWidth="1"/>
    <col min="4098" max="4098" width="3.6640625" style="239" customWidth="1"/>
    <col min="4099" max="4099" width="2.44140625" style="239" customWidth="1"/>
    <col min="4100" max="4100" width="6.21875" style="239" customWidth="1"/>
    <col min="4101" max="4101" width="2.5546875" style="239" customWidth="1"/>
    <col min="4102" max="4104" width="4.109375" style="239" customWidth="1"/>
    <col min="4105" max="4105" width="5.109375" style="239" customWidth="1"/>
    <col min="4106" max="4106" width="2.88671875" style="239" customWidth="1"/>
    <col min="4107" max="4107" width="0.77734375" style="239" customWidth="1"/>
    <col min="4108" max="4108" width="2.88671875" style="239" customWidth="1"/>
    <col min="4109" max="4109" width="6" style="239" customWidth="1"/>
    <col min="4110" max="4110" width="3.6640625" style="239" customWidth="1"/>
    <col min="4111" max="4111" width="2.44140625" style="239" customWidth="1"/>
    <col min="4112" max="4112" width="6.21875" style="239" customWidth="1"/>
    <col min="4113" max="4113" width="2.5546875" style="239" customWidth="1"/>
    <col min="4114" max="4116" width="4.109375" style="239" customWidth="1"/>
    <col min="4117" max="4117" width="5" style="239" customWidth="1"/>
    <col min="4118" max="4118" width="2.88671875" style="239" customWidth="1"/>
    <col min="4119" max="4119" width="0.77734375" style="239" customWidth="1"/>
    <col min="4120" max="4120" width="2.88671875" style="239" customWidth="1"/>
    <col min="4121" max="4121" width="6" style="239" customWidth="1"/>
    <col min="4122" max="4122" width="3.6640625" style="239" customWidth="1"/>
    <col min="4123" max="4123" width="2.44140625" style="239" customWidth="1"/>
    <col min="4124" max="4124" width="6.21875" style="239" customWidth="1"/>
    <col min="4125" max="4125" width="2.5546875" style="239" customWidth="1"/>
    <col min="4126" max="4128" width="4.109375" style="239" customWidth="1"/>
    <col min="4129" max="4129" width="5" style="239" customWidth="1"/>
    <col min="4130" max="4130" width="2.88671875" style="239" customWidth="1"/>
    <col min="4131" max="4131" width="0.77734375" style="239" customWidth="1"/>
    <col min="4132" max="4132" width="2.88671875" style="239" customWidth="1"/>
    <col min="4133" max="4133" width="6" style="239" customWidth="1"/>
    <col min="4134" max="4134" width="3.6640625" style="239" customWidth="1"/>
    <col min="4135" max="4135" width="2.44140625" style="239" customWidth="1"/>
    <col min="4136" max="4136" width="6.21875" style="239" customWidth="1"/>
    <col min="4137" max="4137" width="2.5546875" style="239" customWidth="1"/>
    <col min="4138" max="4140" width="4.109375" style="239" customWidth="1"/>
    <col min="4141" max="4141" width="5" style="239" customWidth="1"/>
    <col min="4142" max="4150" width="0" style="239" hidden="1" customWidth="1"/>
    <col min="4151" max="4151" width="18.5546875" style="239" customWidth="1"/>
    <col min="4152" max="4152" width="11" style="239" customWidth="1"/>
    <col min="4153" max="4154" width="1.77734375" style="239" customWidth="1"/>
    <col min="4155" max="4155" width="19.5546875" style="239" customWidth="1"/>
    <col min="4156" max="4352" width="11.5546875" style="239"/>
    <col min="4353" max="4353" width="6" style="239" customWidth="1"/>
    <col min="4354" max="4354" width="3.6640625" style="239" customWidth="1"/>
    <col min="4355" max="4355" width="2.44140625" style="239" customWidth="1"/>
    <col min="4356" max="4356" width="6.21875" style="239" customWidth="1"/>
    <col min="4357" max="4357" width="2.5546875" style="239" customWidth="1"/>
    <col min="4358" max="4360" width="4.109375" style="239" customWidth="1"/>
    <col min="4361" max="4361" width="5.109375" style="239" customWidth="1"/>
    <col min="4362" max="4362" width="2.88671875" style="239" customWidth="1"/>
    <col min="4363" max="4363" width="0.77734375" style="239" customWidth="1"/>
    <col min="4364" max="4364" width="2.88671875" style="239" customWidth="1"/>
    <col min="4365" max="4365" width="6" style="239" customWidth="1"/>
    <col min="4366" max="4366" width="3.6640625" style="239" customWidth="1"/>
    <col min="4367" max="4367" width="2.44140625" style="239" customWidth="1"/>
    <col min="4368" max="4368" width="6.21875" style="239" customWidth="1"/>
    <col min="4369" max="4369" width="2.5546875" style="239" customWidth="1"/>
    <col min="4370" max="4372" width="4.109375" style="239" customWidth="1"/>
    <col min="4373" max="4373" width="5" style="239" customWidth="1"/>
    <col min="4374" max="4374" width="2.88671875" style="239" customWidth="1"/>
    <col min="4375" max="4375" width="0.77734375" style="239" customWidth="1"/>
    <col min="4376" max="4376" width="2.88671875" style="239" customWidth="1"/>
    <col min="4377" max="4377" width="6" style="239" customWidth="1"/>
    <col min="4378" max="4378" width="3.6640625" style="239" customWidth="1"/>
    <col min="4379" max="4379" width="2.44140625" style="239" customWidth="1"/>
    <col min="4380" max="4380" width="6.21875" style="239" customWidth="1"/>
    <col min="4381" max="4381" width="2.5546875" style="239" customWidth="1"/>
    <col min="4382" max="4384" width="4.109375" style="239" customWidth="1"/>
    <col min="4385" max="4385" width="5" style="239" customWidth="1"/>
    <col min="4386" max="4386" width="2.88671875" style="239" customWidth="1"/>
    <col min="4387" max="4387" width="0.77734375" style="239" customWidth="1"/>
    <col min="4388" max="4388" width="2.88671875" style="239" customWidth="1"/>
    <col min="4389" max="4389" width="6" style="239" customWidth="1"/>
    <col min="4390" max="4390" width="3.6640625" style="239" customWidth="1"/>
    <col min="4391" max="4391" width="2.44140625" style="239" customWidth="1"/>
    <col min="4392" max="4392" width="6.21875" style="239" customWidth="1"/>
    <col min="4393" max="4393" width="2.5546875" style="239" customWidth="1"/>
    <col min="4394" max="4396" width="4.109375" style="239" customWidth="1"/>
    <col min="4397" max="4397" width="5" style="239" customWidth="1"/>
    <col min="4398" max="4406" width="0" style="239" hidden="1" customWidth="1"/>
    <col min="4407" max="4407" width="18.5546875" style="239" customWidth="1"/>
    <col min="4408" max="4408" width="11" style="239" customWidth="1"/>
    <col min="4409" max="4410" width="1.77734375" style="239" customWidth="1"/>
    <col min="4411" max="4411" width="19.5546875" style="239" customWidth="1"/>
    <col min="4412" max="4608" width="11.5546875" style="239"/>
    <col min="4609" max="4609" width="6" style="239" customWidth="1"/>
    <col min="4610" max="4610" width="3.6640625" style="239" customWidth="1"/>
    <col min="4611" max="4611" width="2.44140625" style="239" customWidth="1"/>
    <col min="4612" max="4612" width="6.21875" style="239" customWidth="1"/>
    <col min="4613" max="4613" width="2.5546875" style="239" customWidth="1"/>
    <col min="4614" max="4616" width="4.109375" style="239" customWidth="1"/>
    <col min="4617" max="4617" width="5.109375" style="239" customWidth="1"/>
    <col min="4618" max="4618" width="2.88671875" style="239" customWidth="1"/>
    <col min="4619" max="4619" width="0.77734375" style="239" customWidth="1"/>
    <col min="4620" max="4620" width="2.88671875" style="239" customWidth="1"/>
    <col min="4621" max="4621" width="6" style="239" customWidth="1"/>
    <col min="4622" max="4622" width="3.6640625" style="239" customWidth="1"/>
    <col min="4623" max="4623" width="2.44140625" style="239" customWidth="1"/>
    <col min="4624" max="4624" width="6.21875" style="239" customWidth="1"/>
    <col min="4625" max="4625" width="2.5546875" style="239" customWidth="1"/>
    <col min="4626" max="4628" width="4.109375" style="239" customWidth="1"/>
    <col min="4629" max="4629" width="5" style="239" customWidth="1"/>
    <col min="4630" max="4630" width="2.88671875" style="239" customWidth="1"/>
    <col min="4631" max="4631" width="0.77734375" style="239" customWidth="1"/>
    <col min="4632" max="4632" width="2.88671875" style="239" customWidth="1"/>
    <col min="4633" max="4633" width="6" style="239" customWidth="1"/>
    <col min="4634" max="4634" width="3.6640625" style="239" customWidth="1"/>
    <col min="4635" max="4635" width="2.44140625" style="239" customWidth="1"/>
    <col min="4636" max="4636" width="6.21875" style="239" customWidth="1"/>
    <col min="4637" max="4637" width="2.5546875" style="239" customWidth="1"/>
    <col min="4638" max="4640" width="4.109375" style="239" customWidth="1"/>
    <col min="4641" max="4641" width="5" style="239" customWidth="1"/>
    <col min="4642" max="4642" width="2.88671875" style="239" customWidth="1"/>
    <col min="4643" max="4643" width="0.77734375" style="239" customWidth="1"/>
    <col min="4644" max="4644" width="2.88671875" style="239" customWidth="1"/>
    <col min="4645" max="4645" width="6" style="239" customWidth="1"/>
    <col min="4646" max="4646" width="3.6640625" style="239" customWidth="1"/>
    <col min="4647" max="4647" width="2.44140625" style="239" customWidth="1"/>
    <col min="4648" max="4648" width="6.21875" style="239" customWidth="1"/>
    <col min="4649" max="4649" width="2.5546875" style="239" customWidth="1"/>
    <col min="4650" max="4652" width="4.109375" style="239" customWidth="1"/>
    <col min="4653" max="4653" width="5" style="239" customWidth="1"/>
    <col min="4654" max="4662" width="0" style="239" hidden="1" customWidth="1"/>
    <col min="4663" max="4663" width="18.5546875" style="239" customWidth="1"/>
    <col min="4664" max="4664" width="11" style="239" customWidth="1"/>
    <col min="4665" max="4666" width="1.77734375" style="239" customWidth="1"/>
    <col min="4667" max="4667" width="19.5546875" style="239" customWidth="1"/>
    <col min="4668" max="4864" width="11.5546875" style="239"/>
    <col min="4865" max="4865" width="6" style="239" customWidth="1"/>
    <col min="4866" max="4866" width="3.6640625" style="239" customWidth="1"/>
    <col min="4867" max="4867" width="2.44140625" style="239" customWidth="1"/>
    <col min="4868" max="4868" width="6.21875" style="239" customWidth="1"/>
    <col min="4869" max="4869" width="2.5546875" style="239" customWidth="1"/>
    <col min="4870" max="4872" width="4.109375" style="239" customWidth="1"/>
    <col min="4873" max="4873" width="5.109375" style="239" customWidth="1"/>
    <col min="4874" max="4874" width="2.88671875" style="239" customWidth="1"/>
    <col min="4875" max="4875" width="0.77734375" style="239" customWidth="1"/>
    <col min="4876" max="4876" width="2.88671875" style="239" customWidth="1"/>
    <col min="4877" max="4877" width="6" style="239" customWidth="1"/>
    <col min="4878" max="4878" width="3.6640625" style="239" customWidth="1"/>
    <col min="4879" max="4879" width="2.44140625" style="239" customWidth="1"/>
    <col min="4880" max="4880" width="6.21875" style="239" customWidth="1"/>
    <col min="4881" max="4881" width="2.5546875" style="239" customWidth="1"/>
    <col min="4882" max="4884" width="4.109375" style="239" customWidth="1"/>
    <col min="4885" max="4885" width="5" style="239" customWidth="1"/>
    <col min="4886" max="4886" width="2.88671875" style="239" customWidth="1"/>
    <col min="4887" max="4887" width="0.77734375" style="239" customWidth="1"/>
    <col min="4888" max="4888" width="2.88671875" style="239" customWidth="1"/>
    <col min="4889" max="4889" width="6" style="239" customWidth="1"/>
    <col min="4890" max="4890" width="3.6640625" style="239" customWidth="1"/>
    <col min="4891" max="4891" width="2.44140625" style="239" customWidth="1"/>
    <col min="4892" max="4892" width="6.21875" style="239" customWidth="1"/>
    <col min="4893" max="4893" width="2.5546875" style="239" customWidth="1"/>
    <col min="4894" max="4896" width="4.109375" style="239" customWidth="1"/>
    <col min="4897" max="4897" width="5" style="239" customWidth="1"/>
    <col min="4898" max="4898" width="2.88671875" style="239" customWidth="1"/>
    <col min="4899" max="4899" width="0.77734375" style="239" customWidth="1"/>
    <col min="4900" max="4900" width="2.88671875" style="239" customWidth="1"/>
    <col min="4901" max="4901" width="6" style="239" customWidth="1"/>
    <col min="4902" max="4902" width="3.6640625" style="239" customWidth="1"/>
    <col min="4903" max="4903" width="2.44140625" style="239" customWidth="1"/>
    <col min="4904" max="4904" width="6.21875" style="239" customWidth="1"/>
    <col min="4905" max="4905" width="2.5546875" style="239" customWidth="1"/>
    <col min="4906" max="4908" width="4.109375" style="239" customWidth="1"/>
    <col min="4909" max="4909" width="5" style="239" customWidth="1"/>
    <col min="4910" max="4918" width="0" style="239" hidden="1" customWidth="1"/>
    <col min="4919" max="4919" width="18.5546875" style="239" customWidth="1"/>
    <col min="4920" max="4920" width="11" style="239" customWidth="1"/>
    <col min="4921" max="4922" width="1.77734375" style="239" customWidth="1"/>
    <col min="4923" max="4923" width="19.5546875" style="239" customWidth="1"/>
    <col min="4924" max="5120" width="11.5546875" style="239"/>
    <col min="5121" max="5121" width="6" style="239" customWidth="1"/>
    <col min="5122" max="5122" width="3.6640625" style="239" customWidth="1"/>
    <col min="5123" max="5123" width="2.44140625" style="239" customWidth="1"/>
    <col min="5124" max="5124" width="6.21875" style="239" customWidth="1"/>
    <col min="5125" max="5125" width="2.5546875" style="239" customWidth="1"/>
    <col min="5126" max="5128" width="4.109375" style="239" customWidth="1"/>
    <col min="5129" max="5129" width="5.109375" style="239" customWidth="1"/>
    <col min="5130" max="5130" width="2.88671875" style="239" customWidth="1"/>
    <col min="5131" max="5131" width="0.77734375" style="239" customWidth="1"/>
    <col min="5132" max="5132" width="2.88671875" style="239" customWidth="1"/>
    <col min="5133" max="5133" width="6" style="239" customWidth="1"/>
    <col min="5134" max="5134" width="3.6640625" style="239" customWidth="1"/>
    <col min="5135" max="5135" width="2.44140625" style="239" customWidth="1"/>
    <col min="5136" max="5136" width="6.21875" style="239" customWidth="1"/>
    <col min="5137" max="5137" width="2.5546875" style="239" customWidth="1"/>
    <col min="5138" max="5140" width="4.109375" style="239" customWidth="1"/>
    <col min="5141" max="5141" width="5" style="239" customWidth="1"/>
    <col min="5142" max="5142" width="2.88671875" style="239" customWidth="1"/>
    <col min="5143" max="5143" width="0.77734375" style="239" customWidth="1"/>
    <col min="5144" max="5144" width="2.88671875" style="239" customWidth="1"/>
    <col min="5145" max="5145" width="6" style="239" customWidth="1"/>
    <col min="5146" max="5146" width="3.6640625" style="239" customWidth="1"/>
    <col min="5147" max="5147" width="2.44140625" style="239" customWidth="1"/>
    <col min="5148" max="5148" width="6.21875" style="239" customWidth="1"/>
    <col min="5149" max="5149" width="2.5546875" style="239" customWidth="1"/>
    <col min="5150" max="5152" width="4.109375" style="239" customWidth="1"/>
    <col min="5153" max="5153" width="5" style="239" customWidth="1"/>
    <col min="5154" max="5154" width="2.88671875" style="239" customWidth="1"/>
    <col min="5155" max="5155" width="0.77734375" style="239" customWidth="1"/>
    <col min="5156" max="5156" width="2.88671875" style="239" customWidth="1"/>
    <col min="5157" max="5157" width="6" style="239" customWidth="1"/>
    <col min="5158" max="5158" width="3.6640625" style="239" customWidth="1"/>
    <col min="5159" max="5159" width="2.44140625" style="239" customWidth="1"/>
    <col min="5160" max="5160" width="6.21875" style="239" customWidth="1"/>
    <col min="5161" max="5161" width="2.5546875" style="239" customWidth="1"/>
    <col min="5162" max="5164" width="4.109375" style="239" customWidth="1"/>
    <col min="5165" max="5165" width="5" style="239" customWidth="1"/>
    <col min="5166" max="5174" width="0" style="239" hidden="1" customWidth="1"/>
    <col min="5175" max="5175" width="18.5546875" style="239" customWidth="1"/>
    <col min="5176" max="5176" width="11" style="239" customWidth="1"/>
    <col min="5177" max="5178" width="1.77734375" style="239" customWidth="1"/>
    <col min="5179" max="5179" width="19.5546875" style="239" customWidth="1"/>
    <col min="5180" max="5376" width="11.5546875" style="239"/>
    <col min="5377" max="5377" width="6" style="239" customWidth="1"/>
    <col min="5378" max="5378" width="3.6640625" style="239" customWidth="1"/>
    <col min="5379" max="5379" width="2.44140625" style="239" customWidth="1"/>
    <col min="5380" max="5380" width="6.21875" style="239" customWidth="1"/>
    <col min="5381" max="5381" width="2.5546875" style="239" customWidth="1"/>
    <col min="5382" max="5384" width="4.109375" style="239" customWidth="1"/>
    <col min="5385" max="5385" width="5.109375" style="239" customWidth="1"/>
    <col min="5386" max="5386" width="2.88671875" style="239" customWidth="1"/>
    <col min="5387" max="5387" width="0.77734375" style="239" customWidth="1"/>
    <col min="5388" max="5388" width="2.88671875" style="239" customWidth="1"/>
    <col min="5389" max="5389" width="6" style="239" customWidth="1"/>
    <col min="5390" max="5390" width="3.6640625" style="239" customWidth="1"/>
    <col min="5391" max="5391" width="2.44140625" style="239" customWidth="1"/>
    <col min="5392" max="5392" width="6.21875" style="239" customWidth="1"/>
    <col min="5393" max="5393" width="2.5546875" style="239" customWidth="1"/>
    <col min="5394" max="5396" width="4.109375" style="239" customWidth="1"/>
    <col min="5397" max="5397" width="5" style="239" customWidth="1"/>
    <col min="5398" max="5398" width="2.88671875" style="239" customWidth="1"/>
    <col min="5399" max="5399" width="0.77734375" style="239" customWidth="1"/>
    <col min="5400" max="5400" width="2.88671875" style="239" customWidth="1"/>
    <col min="5401" max="5401" width="6" style="239" customWidth="1"/>
    <col min="5402" max="5402" width="3.6640625" style="239" customWidth="1"/>
    <col min="5403" max="5403" width="2.44140625" style="239" customWidth="1"/>
    <col min="5404" max="5404" width="6.21875" style="239" customWidth="1"/>
    <col min="5405" max="5405" width="2.5546875" style="239" customWidth="1"/>
    <col min="5406" max="5408" width="4.109375" style="239" customWidth="1"/>
    <col min="5409" max="5409" width="5" style="239" customWidth="1"/>
    <col min="5410" max="5410" width="2.88671875" style="239" customWidth="1"/>
    <col min="5411" max="5411" width="0.77734375" style="239" customWidth="1"/>
    <col min="5412" max="5412" width="2.88671875" style="239" customWidth="1"/>
    <col min="5413" max="5413" width="6" style="239" customWidth="1"/>
    <col min="5414" max="5414" width="3.6640625" style="239" customWidth="1"/>
    <col min="5415" max="5415" width="2.44140625" style="239" customWidth="1"/>
    <col min="5416" max="5416" width="6.21875" style="239" customWidth="1"/>
    <col min="5417" max="5417" width="2.5546875" style="239" customWidth="1"/>
    <col min="5418" max="5420" width="4.109375" style="239" customWidth="1"/>
    <col min="5421" max="5421" width="5" style="239" customWidth="1"/>
    <col min="5422" max="5430" width="0" style="239" hidden="1" customWidth="1"/>
    <col min="5431" max="5431" width="18.5546875" style="239" customWidth="1"/>
    <col min="5432" max="5432" width="11" style="239" customWidth="1"/>
    <col min="5433" max="5434" width="1.77734375" style="239" customWidth="1"/>
    <col min="5435" max="5435" width="19.5546875" style="239" customWidth="1"/>
    <col min="5436" max="5632" width="11.5546875" style="239"/>
    <col min="5633" max="5633" width="6" style="239" customWidth="1"/>
    <col min="5634" max="5634" width="3.6640625" style="239" customWidth="1"/>
    <col min="5635" max="5635" width="2.44140625" style="239" customWidth="1"/>
    <col min="5636" max="5636" width="6.21875" style="239" customWidth="1"/>
    <col min="5637" max="5637" width="2.5546875" style="239" customWidth="1"/>
    <col min="5638" max="5640" width="4.109375" style="239" customWidth="1"/>
    <col min="5641" max="5641" width="5.109375" style="239" customWidth="1"/>
    <col min="5642" max="5642" width="2.88671875" style="239" customWidth="1"/>
    <col min="5643" max="5643" width="0.77734375" style="239" customWidth="1"/>
    <col min="5644" max="5644" width="2.88671875" style="239" customWidth="1"/>
    <col min="5645" max="5645" width="6" style="239" customWidth="1"/>
    <col min="5646" max="5646" width="3.6640625" style="239" customWidth="1"/>
    <col min="5647" max="5647" width="2.44140625" style="239" customWidth="1"/>
    <col min="5648" max="5648" width="6.21875" style="239" customWidth="1"/>
    <col min="5649" max="5649" width="2.5546875" style="239" customWidth="1"/>
    <col min="5650" max="5652" width="4.109375" style="239" customWidth="1"/>
    <col min="5653" max="5653" width="5" style="239" customWidth="1"/>
    <col min="5654" max="5654" width="2.88671875" style="239" customWidth="1"/>
    <col min="5655" max="5655" width="0.77734375" style="239" customWidth="1"/>
    <col min="5656" max="5656" width="2.88671875" style="239" customWidth="1"/>
    <col min="5657" max="5657" width="6" style="239" customWidth="1"/>
    <col min="5658" max="5658" width="3.6640625" style="239" customWidth="1"/>
    <col min="5659" max="5659" width="2.44140625" style="239" customWidth="1"/>
    <col min="5660" max="5660" width="6.21875" style="239" customWidth="1"/>
    <col min="5661" max="5661" width="2.5546875" style="239" customWidth="1"/>
    <col min="5662" max="5664" width="4.109375" style="239" customWidth="1"/>
    <col min="5665" max="5665" width="5" style="239" customWidth="1"/>
    <col min="5666" max="5666" width="2.88671875" style="239" customWidth="1"/>
    <col min="5667" max="5667" width="0.77734375" style="239" customWidth="1"/>
    <col min="5668" max="5668" width="2.88671875" style="239" customWidth="1"/>
    <col min="5669" max="5669" width="6" style="239" customWidth="1"/>
    <col min="5670" max="5670" width="3.6640625" style="239" customWidth="1"/>
    <col min="5671" max="5671" width="2.44140625" style="239" customWidth="1"/>
    <col min="5672" max="5672" width="6.21875" style="239" customWidth="1"/>
    <col min="5673" max="5673" width="2.5546875" style="239" customWidth="1"/>
    <col min="5674" max="5676" width="4.109375" style="239" customWidth="1"/>
    <col min="5677" max="5677" width="5" style="239" customWidth="1"/>
    <col min="5678" max="5686" width="0" style="239" hidden="1" customWidth="1"/>
    <col min="5687" max="5687" width="18.5546875" style="239" customWidth="1"/>
    <col min="5688" max="5688" width="11" style="239" customWidth="1"/>
    <col min="5689" max="5690" width="1.77734375" style="239" customWidth="1"/>
    <col min="5691" max="5691" width="19.5546875" style="239" customWidth="1"/>
    <col min="5692" max="5888" width="11.5546875" style="239"/>
    <col min="5889" max="5889" width="6" style="239" customWidth="1"/>
    <col min="5890" max="5890" width="3.6640625" style="239" customWidth="1"/>
    <col min="5891" max="5891" width="2.44140625" style="239" customWidth="1"/>
    <col min="5892" max="5892" width="6.21875" style="239" customWidth="1"/>
    <col min="5893" max="5893" width="2.5546875" style="239" customWidth="1"/>
    <col min="5894" max="5896" width="4.109375" style="239" customWidth="1"/>
    <col min="5897" max="5897" width="5.109375" style="239" customWidth="1"/>
    <col min="5898" max="5898" width="2.88671875" style="239" customWidth="1"/>
    <col min="5899" max="5899" width="0.77734375" style="239" customWidth="1"/>
    <col min="5900" max="5900" width="2.88671875" style="239" customWidth="1"/>
    <col min="5901" max="5901" width="6" style="239" customWidth="1"/>
    <col min="5902" max="5902" width="3.6640625" style="239" customWidth="1"/>
    <col min="5903" max="5903" width="2.44140625" style="239" customWidth="1"/>
    <col min="5904" max="5904" width="6.21875" style="239" customWidth="1"/>
    <col min="5905" max="5905" width="2.5546875" style="239" customWidth="1"/>
    <col min="5906" max="5908" width="4.109375" style="239" customWidth="1"/>
    <col min="5909" max="5909" width="5" style="239" customWidth="1"/>
    <col min="5910" max="5910" width="2.88671875" style="239" customWidth="1"/>
    <col min="5911" max="5911" width="0.77734375" style="239" customWidth="1"/>
    <col min="5912" max="5912" width="2.88671875" style="239" customWidth="1"/>
    <col min="5913" max="5913" width="6" style="239" customWidth="1"/>
    <col min="5914" max="5914" width="3.6640625" style="239" customWidth="1"/>
    <col min="5915" max="5915" width="2.44140625" style="239" customWidth="1"/>
    <col min="5916" max="5916" width="6.21875" style="239" customWidth="1"/>
    <col min="5917" max="5917" width="2.5546875" style="239" customWidth="1"/>
    <col min="5918" max="5920" width="4.109375" style="239" customWidth="1"/>
    <col min="5921" max="5921" width="5" style="239" customWidth="1"/>
    <col min="5922" max="5922" width="2.88671875" style="239" customWidth="1"/>
    <col min="5923" max="5923" width="0.77734375" style="239" customWidth="1"/>
    <col min="5924" max="5924" width="2.88671875" style="239" customWidth="1"/>
    <col min="5925" max="5925" width="6" style="239" customWidth="1"/>
    <col min="5926" max="5926" width="3.6640625" style="239" customWidth="1"/>
    <col min="5927" max="5927" width="2.44140625" style="239" customWidth="1"/>
    <col min="5928" max="5928" width="6.21875" style="239" customWidth="1"/>
    <col min="5929" max="5929" width="2.5546875" style="239" customWidth="1"/>
    <col min="5930" max="5932" width="4.109375" style="239" customWidth="1"/>
    <col min="5933" max="5933" width="5" style="239" customWidth="1"/>
    <col min="5934" max="5942" width="0" style="239" hidden="1" customWidth="1"/>
    <col min="5943" max="5943" width="18.5546875" style="239" customWidth="1"/>
    <col min="5944" max="5944" width="11" style="239" customWidth="1"/>
    <col min="5945" max="5946" width="1.77734375" style="239" customWidth="1"/>
    <col min="5947" max="5947" width="19.5546875" style="239" customWidth="1"/>
    <col min="5948" max="6144" width="11.5546875" style="239"/>
    <col min="6145" max="6145" width="6" style="239" customWidth="1"/>
    <col min="6146" max="6146" width="3.6640625" style="239" customWidth="1"/>
    <col min="6147" max="6147" width="2.44140625" style="239" customWidth="1"/>
    <col min="6148" max="6148" width="6.21875" style="239" customWidth="1"/>
    <col min="6149" max="6149" width="2.5546875" style="239" customWidth="1"/>
    <col min="6150" max="6152" width="4.109375" style="239" customWidth="1"/>
    <col min="6153" max="6153" width="5.109375" style="239" customWidth="1"/>
    <col min="6154" max="6154" width="2.88671875" style="239" customWidth="1"/>
    <col min="6155" max="6155" width="0.77734375" style="239" customWidth="1"/>
    <col min="6156" max="6156" width="2.88671875" style="239" customWidth="1"/>
    <col min="6157" max="6157" width="6" style="239" customWidth="1"/>
    <col min="6158" max="6158" width="3.6640625" style="239" customWidth="1"/>
    <col min="6159" max="6159" width="2.44140625" style="239" customWidth="1"/>
    <col min="6160" max="6160" width="6.21875" style="239" customWidth="1"/>
    <col min="6161" max="6161" width="2.5546875" style="239" customWidth="1"/>
    <col min="6162" max="6164" width="4.109375" style="239" customWidth="1"/>
    <col min="6165" max="6165" width="5" style="239" customWidth="1"/>
    <col min="6166" max="6166" width="2.88671875" style="239" customWidth="1"/>
    <col min="6167" max="6167" width="0.77734375" style="239" customWidth="1"/>
    <col min="6168" max="6168" width="2.88671875" style="239" customWidth="1"/>
    <col min="6169" max="6169" width="6" style="239" customWidth="1"/>
    <col min="6170" max="6170" width="3.6640625" style="239" customWidth="1"/>
    <col min="6171" max="6171" width="2.44140625" style="239" customWidth="1"/>
    <col min="6172" max="6172" width="6.21875" style="239" customWidth="1"/>
    <col min="6173" max="6173" width="2.5546875" style="239" customWidth="1"/>
    <col min="6174" max="6176" width="4.109375" style="239" customWidth="1"/>
    <col min="6177" max="6177" width="5" style="239" customWidth="1"/>
    <col min="6178" max="6178" width="2.88671875" style="239" customWidth="1"/>
    <col min="6179" max="6179" width="0.77734375" style="239" customWidth="1"/>
    <col min="6180" max="6180" width="2.88671875" style="239" customWidth="1"/>
    <col min="6181" max="6181" width="6" style="239" customWidth="1"/>
    <col min="6182" max="6182" width="3.6640625" style="239" customWidth="1"/>
    <col min="6183" max="6183" width="2.44140625" style="239" customWidth="1"/>
    <col min="6184" max="6184" width="6.21875" style="239" customWidth="1"/>
    <col min="6185" max="6185" width="2.5546875" style="239" customWidth="1"/>
    <col min="6186" max="6188" width="4.109375" style="239" customWidth="1"/>
    <col min="6189" max="6189" width="5" style="239" customWidth="1"/>
    <col min="6190" max="6198" width="0" style="239" hidden="1" customWidth="1"/>
    <col min="6199" max="6199" width="18.5546875" style="239" customWidth="1"/>
    <col min="6200" max="6200" width="11" style="239" customWidth="1"/>
    <col min="6201" max="6202" width="1.77734375" style="239" customWidth="1"/>
    <col min="6203" max="6203" width="19.5546875" style="239" customWidth="1"/>
    <col min="6204" max="6400" width="11.5546875" style="239"/>
    <col min="6401" max="6401" width="6" style="239" customWidth="1"/>
    <col min="6402" max="6402" width="3.6640625" style="239" customWidth="1"/>
    <col min="6403" max="6403" width="2.44140625" style="239" customWidth="1"/>
    <col min="6404" max="6404" width="6.21875" style="239" customWidth="1"/>
    <col min="6405" max="6405" width="2.5546875" style="239" customWidth="1"/>
    <col min="6406" max="6408" width="4.109375" style="239" customWidth="1"/>
    <col min="6409" max="6409" width="5.109375" style="239" customWidth="1"/>
    <col min="6410" max="6410" width="2.88671875" style="239" customWidth="1"/>
    <col min="6411" max="6411" width="0.77734375" style="239" customWidth="1"/>
    <col min="6412" max="6412" width="2.88671875" style="239" customWidth="1"/>
    <col min="6413" max="6413" width="6" style="239" customWidth="1"/>
    <col min="6414" max="6414" width="3.6640625" style="239" customWidth="1"/>
    <col min="6415" max="6415" width="2.44140625" style="239" customWidth="1"/>
    <col min="6416" max="6416" width="6.21875" style="239" customWidth="1"/>
    <col min="6417" max="6417" width="2.5546875" style="239" customWidth="1"/>
    <col min="6418" max="6420" width="4.109375" style="239" customWidth="1"/>
    <col min="6421" max="6421" width="5" style="239" customWidth="1"/>
    <col min="6422" max="6422" width="2.88671875" style="239" customWidth="1"/>
    <col min="6423" max="6423" width="0.77734375" style="239" customWidth="1"/>
    <col min="6424" max="6424" width="2.88671875" style="239" customWidth="1"/>
    <col min="6425" max="6425" width="6" style="239" customWidth="1"/>
    <col min="6426" max="6426" width="3.6640625" style="239" customWidth="1"/>
    <col min="6427" max="6427" width="2.44140625" style="239" customWidth="1"/>
    <col min="6428" max="6428" width="6.21875" style="239" customWidth="1"/>
    <col min="6429" max="6429" width="2.5546875" style="239" customWidth="1"/>
    <col min="6430" max="6432" width="4.109375" style="239" customWidth="1"/>
    <col min="6433" max="6433" width="5" style="239" customWidth="1"/>
    <col min="6434" max="6434" width="2.88671875" style="239" customWidth="1"/>
    <col min="6435" max="6435" width="0.77734375" style="239" customWidth="1"/>
    <col min="6436" max="6436" width="2.88671875" style="239" customWidth="1"/>
    <col min="6437" max="6437" width="6" style="239" customWidth="1"/>
    <col min="6438" max="6438" width="3.6640625" style="239" customWidth="1"/>
    <col min="6439" max="6439" width="2.44140625" style="239" customWidth="1"/>
    <col min="6440" max="6440" width="6.21875" style="239" customWidth="1"/>
    <col min="6441" max="6441" width="2.5546875" style="239" customWidth="1"/>
    <col min="6442" max="6444" width="4.109375" style="239" customWidth="1"/>
    <col min="6445" max="6445" width="5" style="239" customWidth="1"/>
    <col min="6446" max="6454" width="0" style="239" hidden="1" customWidth="1"/>
    <col min="6455" max="6455" width="18.5546875" style="239" customWidth="1"/>
    <col min="6456" max="6456" width="11" style="239" customWidth="1"/>
    <col min="6457" max="6458" width="1.77734375" style="239" customWidth="1"/>
    <col min="6459" max="6459" width="19.5546875" style="239" customWidth="1"/>
    <col min="6460" max="6656" width="11.5546875" style="239"/>
    <col min="6657" max="6657" width="6" style="239" customWidth="1"/>
    <col min="6658" max="6658" width="3.6640625" style="239" customWidth="1"/>
    <col min="6659" max="6659" width="2.44140625" style="239" customWidth="1"/>
    <col min="6660" max="6660" width="6.21875" style="239" customWidth="1"/>
    <col min="6661" max="6661" width="2.5546875" style="239" customWidth="1"/>
    <col min="6662" max="6664" width="4.109375" style="239" customWidth="1"/>
    <col min="6665" max="6665" width="5.109375" style="239" customWidth="1"/>
    <col min="6666" max="6666" width="2.88671875" style="239" customWidth="1"/>
    <col min="6667" max="6667" width="0.77734375" style="239" customWidth="1"/>
    <col min="6668" max="6668" width="2.88671875" style="239" customWidth="1"/>
    <col min="6669" max="6669" width="6" style="239" customWidth="1"/>
    <col min="6670" max="6670" width="3.6640625" style="239" customWidth="1"/>
    <col min="6671" max="6671" width="2.44140625" style="239" customWidth="1"/>
    <col min="6672" max="6672" width="6.21875" style="239" customWidth="1"/>
    <col min="6673" max="6673" width="2.5546875" style="239" customWidth="1"/>
    <col min="6674" max="6676" width="4.109375" style="239" customWidth="1"/>
    <col min="6677" max="6677" width="5" style="239" customWidth="1"/>
    <col min="6678" max="6678" width="2.88671875" style="239" customWidth="1"/>
    <col min="6679" max="6679" width="0.77734375" style="239" customWidth="1"/>
    <col min="6680" max="6680" width="2.88671875" style="239" customWidth="1"/>
    <col min="6681" max="6681" width="6" style="239" customWidth="1"/>
    <col min="6682" max="6682" width="3.6640625" style="239" customWidth="1"/>
    <col min="6683" max="6683" width="2.44140625" style="239" customWidth="1"/>
    <col min="6684" max="6684" width="6.21875" style="239" customWidth="1"/>
    <col min="6685" max="6685" width="2.5546875" style="239" customWidth="1"/>
    <col min="6686" max="6688" width="4.109375" style="239" customWidth="1"/>
    <col min="6689" max="6689" width="5" style="239" customWidth="1"/>
    <col min="6690" max="6690" width="2.88671875" style="239" customWidth="1"/>
    <col min="6691" max="6691" width="0.77734375" style="239" customWidth="1"/>
    <col min="6692" max="6692" width="2.88671875" style="239" customWidth="1"/>
    <col min="6693" max="6693" width="6" style="239" customWidth="1"/>
    <col min="6694" max="6694" width="3.6640625" style="239" customWidth="1"/>
    <col min="6695" max="6695" width="2.44140625" style="239" customWidth="1"/>
    <col min="6696" max="6696" width="6.21875" style="239" customWidth="1"/>
    <col min="6697" max="6697" width="2.5546875" style="239" customWidth="1"/>
    <col min="6698" max="6700" width="4.109375" style="239" customWidth="1"/>
    <col min="6701" max="6701" width="5" style="239" customWidth="1"/>
    <col min="6702" max="6710" width="0" style="239" hidden="1" customWidth="1"/>
    <col min="6711" max="6711" width="18.5546875" style="239" customWidth="1"/>
    <col min="6712" max="6712" width="11" style="239" customWidth="1"/>
    <col min="6713" max="6714" width="1.77734375" style="239" customWidth="1"/>
    <col min="6715" max="6715" width="19.5546875" style="239" customWidth="1"/>
    <col min="6716" max="6912" width="11.5546875" style="239"/>
    <col min="6913" max="6913" width="6" style="239" customWidth="1"/>
    <col min="6914" max="6914" width="3.6640625" style="239" customWidth="1"/>
    <col min="6915" max="6915" width="2.44140625" style="239" customWidth="1"/>
    <col min="6916" max="6916" width="6.21875" style="239" customWidth="1"/>
    <col min="6917" max="6917" width="2.5546875" style="239" customWidth="1"/>
    <col min="6918" max="6920" width="4.109375" style="239" customWidth="1"/>
    <col min="6921" max="6921" width="5.109375" style="239" customWidth="1"/>
    <col min="6922" max="6922" width="2.88671875" style="239" customWidth="1"/>
    <col min="6923" max="6923" width="0.77734375" style="239" customWidth="1"/>
    <col min="6924" max="6924" width="2.88671875" style="239" customWidth="1"/>
    <col min="6925" max="6925" width="6" style="239" customWidth="1"/>
    <col min="6926" max="6926" width="3.6640625" style="239" customWidth="1"/>
    <col min="6927" max="6927" width="2.44140625" style="239" customWidth="1"/>
    <col min="6928" max="6928" width="6.21875" style="239" customWidth="1"/>
    <col min="6929" max="6929" width="2.5546875" style="239" customWidth="1"/>
    <col min="6930" max="6932" width="4.109375" style="239" customWidth="1"/>
    <col min="6933" max="6933" width="5" style="239" customWidth="1"/>
    <col min="6934" max="6934" width="2.88671875" style="239" customWidth="1"/>
    <col min="6935" max="6935" width="0.77734375" style="239" customWidth="1"/>
    <col min="6936" max="6936" width="2.88671875" style="239" customWidth="1"/>
    <col min="6937" max="6937" width="6" style="239" customWidth="1"/>
    <col min="6938" max="6938" width="3.6640625" style="239" customWidth="1"/>
    <col min="6939" max="6939" width="2.44140625" style="239" customWidth="1"/>
    <col min="6940" max="6940" width="6.21875" style="239" customWidth="1"/>
    <col min="6941" max="6941" width="2.5546875" style="239" customWidth="1"/>
    <col min="6942" max="6944" width="4.109375" style="239" customWidth="1"/>
    <col min="6945" max="6945" width="5" style="239" customWidth="1"/>
    <col min="6946" max="6946" width="2.88671875" style="239" customWidth="1"/>
    <col min="6947" max="6947" width="0.77734375" style="239" customWidth="1"/>
    <col min="6948" max="6948" width="2.88671875" style="239" customWidth="1"/>
    <col min="6949" max="6949" width="6" style="239" customWidth="1"/>
    <col min="6950" max="6950" width="3.6640625" style="239" customWidth="1"/>
    <col min="6951" max="6951" width="2.44140625" style="239" customWidth="1"/>
    <col min="6952" max="6952" width="6.21875" style="239" customWidth="1"/>
    <col min="6953" max="6953" width="2.5546875" style="239" customWidth="1"/>
    <col min="6954" max="6956" width="4.109375" style="239" customWidth="1"/>
    <col min="6957" max="6957" width="5" style="239" customWidth="1"/>
    <col min="6958" max="6966" width="0" style="239" hidden="1" customWidth="1"/>
    <col min="6967" max="6967" width="18.5546875" style="239" customWidth="1"/>
    <col min="6968" max="6968" width="11" style="239" customWidth="1"/>
    <col min="6969" max="6970" width="1.77734375" style="239" customWidth="1"/>
    <col min="6971" max="6971" width="19.5546875" style="239" customWidth="1"/>
    <col min="6972" max="7168" width="11.5546875" style="239"/>
    <col min="7169" max="7169" width="6" style="239" customWidth="1"/>
    <col min="7170" max="7170" width="3.6640625" style="239" customWidth="1"/>
    <col min="7171" max="7171" width="2.44140625" style="239" customWidth="1"/>
    <col min="7172" max="7172" width="6.21875" style="239" customWidth="1"/>
    <col min="7173" max="7173" width="2.5546875" style="239" customWidth="1"/>
    <col min="7174" max="7176" width="4.109375" style="239" customWidth="1"/>
    <col min="7177" max="7177" width="5.109375" style="239" customWidth="1"/>
    <col min="7178" max="7178" width="2.88671875" style="239" customWidth="1"/>
    <col min="7179" max="7179" width="0.77734375" style="239" customWidth="1"/>
    <col min="7180" max="7180" width="2.88671875" style="239" customWidth="1"/>
    <col min="7181" max="7181" width="6" style="239" customWidth="1"/>
    <col min="7182" max="7182" width="3.6640625" style="239" customWidth="1"/>
    <col min="7183" max="7183" width="2.44140625" style="239" customWidth="1"/>
    <col min="7184" max="7184" width="6.21875" style="239" customWidth="1"/>
    <col min="7185" max="7185" width="2.5546875" style="239" customWidth="1"/>
    <col min="7186" max="7188" width="4.109375" style="239" customWidth="1"/>
    <col min="7189" max="7189" width="5" style="239" customWidth="1"/>
    <col min="7190" max="7190" width="2.88671875" style="239" customWidth="1"/>
    <col min="7191" max="7191" width="0.77734375" style="239" customWidth="1"/>
    <col min="7192" max="7192" width="2.88671875" style="239" customWidth="1"/>
    <col min="7193" max="7193" width="6" style="239" customWidth="1"/>
    <col min="7194" max="7194" width="3.6640625" style="239" customWidth="1"/>
    <col min="7195" max="7195" width="2.44140625" style="239" customWidth="1"/>
    <col min="7196" max="7196" width="6.21875" style="239" customWidth="1"/>
    <col min="7197" max="7197" width="2.5546875" style="239" customWidth="1"/>
    <col min="7198" max="7200" width="4.109375" style="239" customWidth="1"/>
    <col min="7201" max="7201" width="5" style="239" customWidth="1"/>
    <col min="7202" max="7202" width="2.88671875" style="239" customWidth="1"/>
    <col min="7203" max="7203" width="0.77734375" style="239" customWidth="1"/>
    <col min="7204" max="7204" width="2.88671875" style="239" customWidth="1"/>
    <col min="7205" max="7205" width="6" style="239" customWidth="1"/>
    <col min="7206" max="7206" width="3.6640625" style="239" customWidth="1"/>
    <col min="7207" max="7207" width="2.44140625" style="239" customWidth="1"/>
    <col min="7208" max="7208" width="6.21875" style="239" customWidth="1"/>
    <col min="7209" max="7209" width="2.5546875" style="239" customWidth="1"/>
    <col min="7210" max="7212" width="4.109375" style="239" customWidth="1"/>
    <col min="7213" max="7213" width="5" style="239" customWidth="1"/>
    <col min="7214" max="7222" width="0" style="239" hidden="1" customWidth="1"/>
    <col min="7223" max="7223" width="18.5546875" style="239" customWidth="1"/>
    <col min="7224" max="7224" width="11" style="239" customWidth="1"/>
    <col min="7225" max="7226" width="1.77734375" style="239" customWidth="1"/>
    <col min="7227" max="7227" width="19.5546875" style="239" customWidth="1"/>
    <col min="7228" max="7424" width="11.5546875" style="239"/>
    <col min="7425" max="7425" width="6" style="239" customWidth="1"/>
    <col min="7426" max="7426" width="3.6640625" style="239" customWidth="1"/>
    <col min="7427" max="7427" width="2.44140625" style="239" customWidth="1"/>
    <col min="7428" max="7428" width="6.21875" style="239" customWidth="1"/>
    <col min="7429" max="7429" width="2.5546875" style="239" customWidth="1"/>
    <col min="7430" max="7432" width="4.109375" style="239" customWidth="1"/>
    <col min="7433" max="7433" width="5.109375" style="239" customWidth="1"/>
    <col min="7434" max="7434" width="2.88671875" style="239" customWidth="1"/>
    <col min="7435" max="7435" width="0.77734375" style="239" customWidth="1"/>
    <col min="7436" max="7436" width="2.88671875" style="239" customWidth="1"/>
    <col min="7437" max="7437" width="6" style="239" customWidth="1"/>
    <col min="7438" max="7438" width="3.6640625" style="239" customWidth="1"/>
    <col min="7439" max="7439" width="2.44140625" style="239" customWidth="1"/>
    <col min="7440" max="7440" width="6.21875" style="239" customWidth="1"/>
    <col min="7441" max="7441" width="2.5546875" style="239" customWidth="1"/>
    <col min="7442" max="7444" width="4.109375" style="239" customWidth="1"/>
    <col min="7445" max="7445" width="5" style="239" customWidth="1"/>
    <col min="7446" max="7446" width="2.88671875" style="239" customWidth="1"/>
    <col min="7447" max="7447" width="0.77734375" style="239" customWidth="1"/>
    <col min="7448" max="7448" width="2.88671875" style="239" customWidth="1"/>
    <col min="7449" max="7449" width="6" style="239" customWidth="1"/>
    <col min="7450" max="7450" width="3.6640625" style="239" customWidth="1"/>
    <col min="7451" max="7451" width="2.44140625" style="239" customWidth="1"/>
    <col min="7452" max="7452" width="6.21875" style="239" customWidth="1"/>
    <col min="7453" max="7453" width="2.5546875" style="239" customWidth="1"/>
    <col min="7454" max="7456" width="4.109375" style="239" customWidth="1"/>
    <col min="7457" max="7457" width="5" style="239" customWidth="1"/>
    <col min="7458" max="7458" width="2.88671875" style="239" customWidth="1"/>
    <col min="7459" max="7459" width="0.77734375" style="239" customWidth="1"/>
    <col min="7460" max="7460" width="2.88671875" style="239" customWidth="1"/>
    <col min="7461" max="7461" width="6" style="239" customWidth="1"/>
    <col min="7462" max="7462" width="3.6640625" style="239" customWidth="1"/>
    <col min="7463" max="7463" width="2.44140625" style="239" customWidth="1"/>
    <col min="7464" max="7464" width="6.21875" style="239" customWidth="1"/>
    <col min="7465" max="7465" width="2.5546875" style="239" customWidth="1"/>
    <col min="7466" max="7468" width="4.109375" style="239" customWidth="1"/>
    <col min="7469" max="7469" width="5" style="239" customWidth="1"/>
    <col min="7470" max="7478" width="0" style="239" hidden="1" customWidth="1"/>
    <col min="7479" max="7479" width="18.5546875" style="239" customWidth="1"/>
    <col min="7480" max="7480" width="11" style="239" customWidth="1"/>
    <col min="7481" max="7482" width="1.77734375" style="239" customWidth="1"/>
    <col min="7483" max="7483" width="19.5546875" style="239" customWidth="1"/>
    <col min="7484" max="7680" width="11.5546875" style="239"/>
    <col min="7681" max="7681" width="6" style="239" customWidth="1"/>
    <col min="7682" max="7682" width="3.6640625" style="239" customWidth="1"/>
    <col min="7683" max="7683" width="2.44140625" style="239" customWidth="1"/>
    <col min="7684" max="7684" width="6.21875" style="239" customWidth="1"/>
    <col min="7685" max="7685" width="2.5546875" style="239" customWidth="1"/>
    <col min="7686" max="7688" width="4.109375" style="239" customWidth="1"/>
    <col min="7689" max="7689" width="5.109375" style="239" customWidth="1"/>
    <col min="7690" max="7690" width="2.88671875" style="239" customWidth="1"/>
    <col min="7691" max="7691" width="0.77734375" style="239" customWidth="1"/>
    <col min="7692" max="7692" width="2.88671875" style="239" customWidth="1"/>
    <col min="7693" max="7693" width="6" style="239" customWidth="1"/>
    <col min="7694" max="7694" width="3.6640625" style="239" customWidth="1"/>
    <col min="7695" max="7695" width="2.44140625" style="239" customWidth="1"/>
    <col min="7696" max="7696" width="6.21875" style="239" customWidth="1"/>
    <col min="7697" max="7697" width="2.5546875" style="239" customWidth="1"/>
    <col min="7698" max="7700" width="4.109375" style="239" customWidth="1"/>
    <col min="7701" max="7701" width="5" style="239" customWidth="1"/>
    <col min="7702" max="7702" width="2.88671875" style="239" customWidth="1"/>
    <col min="7703" max="7703" width="0.77734375" style="239" customWidth="1"/>
    <col min="7704" max="7704" width="2.88671875" style="239" customWidth="1"/>
    <col min="7705" max="7705" width="6" style="239" customWidth="1"/>
    <col min="7706" max="7706" width="3.6640625" style="239" customWidth="1"/>
    <col min="7707" max="7707" width="2.44140625" style="239" customWidth="1"/>
    <col min="7708" max="7708" width="6.21875" style="239" customWidth="1"/>
    <col min="7709" max="7709" width="2.5546875" style="239" customWidth="1"/>
    <col min="7710" max="7712" width="4.109375" style="239" customWidth="1"/>
    <col min="7713" max="7713" width="5" style="239" customWidth="1"/>
    <col min="7714" max="7714" width="2.88671875" style="239" customWidth="1"/>
    <col min="7715" max="7715" width="0.77734375" style="239" customWidth="1"/>
    <col min="7716" max="7716" width="2.88671875" style="239" customWidth="1"/>
    <col min="7717" max="7717" width="6" style="239" customWidth="1"/>
    <col min="7718" max="7718" width="3.6640625" style="239" customWidth="1"/>
    <col min="7719" max="7719" width="2.44140625" style="239" customWidth="1"/>
    <col min="7720" max="7720" width="6.21875" style="239" customWidth="1"/>
    <col min="7721" max="7721" width="2.5546875" style="239" customWidth="1"/>
    <col min="7722" max="7724" width="4.109375" style="239" customWidth="1"/>
    <col min="7725" max="7725" width="5" style="239" customWidth="1"/>
    <col min="7726" max="7734" width="0" style="239" hidden="1" customWidth="1"/>
    <col min="7735" max="7735" width="18.5546875" style="239" customWidth="1"/>
    <col min="7736" max="7736" width="11" style="239" customWidth="1"/>
    <col min="7737" max="7738" width="1.77734375" style="239" customWidth="1"/>
    <col min="7739" max="7739" width="19.5546875" style="239" customWidth="1"/>
    <col min="7740" max="7936" width="11.5546875" style="239"/>
    <col min="7937" max="7937" width="6" style="239" customWidth="1"/>
    <col min="7938" max="7938" width="3.6640625" style="239" customWidth="1"/>
    <col min="7939" max="7939" width="2.44140625" style="239" customWidth="1"/>
    <col min="7940" max="7940" width="6.21875" style="239" customWidth="1"/>
    <col min="7941" max="7941" width="2.5546875" style="239" customWidth="1"/>
    <col min="7942" max="7944" width="4.109375" style="239" customWidth="1"/>
    <col min="7945" max="7945" width="5.109375" style="239" customWidth="1"/>
    <col min="7946" max="7946" width="2.88671875" style="239" customWidth="1"/>
    <col min="7947" max="7947" width="0.77734375" style="239" customWidth="1"/>
    <col min="7948" max="7948" width="2.88671875" style="239" customWidth="1"/>
    <col min="7949" max="7949" width="6" style="239" customWidth="1"/>
    <col min="7950" max="7950" width="3.6640625" style="239" customWidth="1"/>
    <col min="7951" max="7951" width="2.44140625" style="239" customWidth="1"/>
    <col min="7952" max="7952" width="6.21875" style="239" customWidth="1"/>
    <col min="7953" max="7953" width="2.5546875" style="239" customWidth="1"/>
    <col min="7954" max="7956" width="4.109375" style="239" customWidth="1"/>
    <col min="7957" max="7957" width="5" style="239" customWidth="1"/>
    <col min="7958" max="7958" width="2.88671875" style="239" customWidth="1"/>
    <col min="7959" max="7959" width="0.77734375" style="239" customWidth="1"/>
    <col min="7960" max="7960" width="2.88671875" style="239" customWidth="1"/>
    <col min="7961" max="7961" width="6" style="239" customWidth="1"/>
    <col min="7962" max="7962" width="3.6640625" style="239" customWidth="1"/>
    <col min="7963" max="7963" width="2.44140625" style="239" customWidth="1"/>
    <col min="7964" max="7964" width="6.21875" style="239" customWidth="1"/>
    <col min="7965" max="7965" width="2.5546875" style="239" customWidth="1"/>
    <col min="7966" max="7968" width="4.109375" style="239" customWidth="1"/>
    <col min="7969" max="7969" width="5" style="239" customWidth="1"/>
    <col min="7970" max="7970" width="2.88671875" style="239" customWidth="1"/>
    <col min="7971" max="7971" width="0.77734375" style="239" customWidth="1"/>
    <col min="7972" max="7972" width="2.88671875" style="239" customWidth="1"/>
    <col min="7973" max="7973" width="6" style="239" customWidth="1"/>
    <col min="7974" max="7974" width="3.6640625" style="239" customWidth="1"/>
    <col min="7975" max="7975" width="2.44140625" style="239" customWidth="1"/>
    <col min="7976" max="7976" width="6.21875" style="239" customWidth="1"/>
    <col min="7977" max="7977" width="2.5546875" style="239" customWidth="1"/>
    <col min="7978" max="7980" width="4.109375" style="239" customWidth="1"/>
    <col min="7981" max="7981" width="5" style="239" customWidth="1"/>
    <col min="7982" max="7990" width="0" style="239" hidden="1" customWidth="1"/>
    <col min="7991" max="7991" width="18.5546875" style="239" customWidth="1"/>
    <col min="7992" max="7992" width="11" style="239" customWidth="1"/>
    <col min="7993" max="7994" width="1.77734375" style="239" customWidth="1"/>
    <col min="7995" max="7995" width="19.5546875" style="239" customWidth="1"/>
    <col min="7996" max="8192" width="11.5546875" style="239"/>
    <col min="8193" max="8193" width="6" style="239" customWidth="1"/>
    <col min="8194" max="8194" width="3.6640625" style="239" customWidth="1"/>
    <col min="8195" max="8195" width="2.44140625" style="239" customWidth="1"/>
    <col min="8196" max="8196" width="6.21875" style="239" customWidth="1"/>
    <col min="8197" max="8197" width="2.5546875" style="239" customWidth="1"/>
    <col min="8198" max="8200" width="4.109375" style="239" customWidth="1"/>
    <col min="8201" max="8201" width="5.109375" style="239" customWidth="1"/>
    <col min="8202" max="8202" width="2.88671875" style="239" customWidth="1"/>
    <col min="8203" max="8203" width="0.77734375" style="239" customWidth="1"/>
    <col min="8204" max="8204" width="2.88671875" style="239" customWidth="1"/>
    <col min="8205" max="8205" width="6" style="239" customWidth="1"/>
    <col min="8206" max="8206" width="3.6640625" style="239" customWidth="1"/>
    <col min="8207" max="8207" width="2.44140625" style="239" customWidth="1"/>
    <col min="8208" max="8208" width="6.21875" style="239" customWidth="1"/>
    <col min="8209" max="8209" width="2.5546875" style="239" customWidth="1"/>
    <col min="8210" max="8212" width="4.109375" style="239" customWidth="1"/>
    <col min="8213" max="8213" width="5" style="239" customWidth="1"/>
    <col min="8214" max="8214" width="2.88671875" style="239" customWidth="1"/>
    <col min="8215" max="8215" width="0.77734375" style="239" customWidth="1"/>
    <col min="8216" max="8216" width="2.88671875" style="239" customWidth="1"/>
    <col min="8217" max="8217" width="6" style="239" customWidth="1"/>
    <col min="8218" max="8218" width="3.6640625" style="239" customWidth="1"/>
    <col min="8219" max="8219" width="2.44140625" style="239" customWidth="1"/>
    <col min="8220" max="8220" width="6.21875" style="239" customWidth="1"/>
    <col min="8221" max="8221" width="2.5546875" style="239" customWidth="1"/>
    <col min="8222" max="8224" width="4.109375" style="239" customWidth="1"/>
    <col min="8225" max="8225" width="5" style="239" customWidth="1"/>
    <col min="8226" max="8226" width="2.88671875" style="239" customWidth="1"/>
    <col min="8227" max="8227" width="0.77734375" style="239" customWidth="1"/>
    <col min="8228" max="8228" width="2.88671875" style="239" customWidth="1"/>
    <col min="8229" max="8229" width="6" style="239" customWidth="1"/>
    <col min="8230" max="8230" width="3.6640625" style="239" customWidth="1"/>
    <col min="8231" max="8231" width="2.44140625" style="239" customWidth="1"/>
    <col min="8232" max="8232" width="6.21875" style="239" customWidth="1"/>
    <col min="8233" max="8233" width="2.5546875" style="239" customWidth="1"/>
    <col min="8234" max="8236" width="4.109375" style="239" customWidth="1"/>
    <col min="8237" max="8237" width="5" style="239" customWidth="1"/>
    <col min="8238" max="8246" width="0" style="239" hidden="1" customWidth="1"/>
    <col min="8247" max="8247" width="18.5546875" style="239" customWidth="1"/>
    <col min="8248" max="8248" width="11" style="239" customWidth="1"/>
    <col min="8249" max="8250" width="1.77734375" style="239" customWidth="1"/>
    <col min="8251" max="8251" width="19.5546875" style="239" customWidth="1"/>
    <col min="8252" max="8448" width="11.5546875" style="239"/>
    <col min="8449" max="8449" width="6" style="239" customWidth="1"/>
    <col min="8450" max="8450" width="3.6640625" style="239" customWidth="1"/>
    <col min="8451" max="8451" width="2.44140625" style="239" customWidth="1"/>
    <col min="8452" max="8452" width="6.21875" style="239" customWidth="1"/>
    <col min="8453" max="8453" width="2.5546875" style="239" customWidth="1"/>
    <col min="8454" max="8456" width="4.109375" style="239" customWidth="1"/>
    <col min="8457" max="8457" width="5.109375" style="239" customWidth="1"/>
    <col min="8458" max="8458" width="2.88671875" style="239" customWidth="1"/>
    <col min="8459" max="8459" width="0.77734375" style="239" customWidth="1"/>
    <col min="8460" max="8460" width="2.88671875" style="239" customWidth="1"/>
    <col min="8461" max="8461" width="6" style="239" customWidth="1"/>
    <col min="8462" max="8462" width="3.6640625" style="239" customWidth="1"/>
    <col min="8463" max="8463" width="2.44140625" style="239" customWidth="1"/>
    <col min="8464" max="8464" width="6.21875" style="239" customWidth="1"/>
    <col min="8465" max="8465" width="2.5546875" style="239" customWidth="1"/>
    <col min="8466" max="8468" width="4.109375" style="239" customWidth="1"/>
    <col min="8469" max="8469" width="5" style="239" customWidth="1"/>
    <col min="8470" max="8470" width="2.88671875" style="239" customWidth="1"/>
    <col min="8471" max="8471" width="0.77734375" style="239" customWidth="1"/>
    <col min="8472" max="8472" width="2.88671875" style="239" customWidth="1"/>
    <col min="8473" max="8473" width="6" style="239" customWidth="1"/>
    <col min="8474" max="8474" width="3.6640625" style="239" customWidth="1"/>
    <col min="8475" max="8475" width="2.44140625" style="239" customWidth="1"/>
    <col min="8476" max="8476" width="6.21875" style="239" customWidth="1"/>
    <col min="8477" max="8477" width="2.5546875" style="239" customWidth="1"/>
    <col min="8478" max="8480" width="4.109375" style="239" customWidth="1"/>
    <col min="8481" max="8481" width="5" style="239" customWidth="1"/>
    <col min="8482" max="8482" width="2.88671875" style="239" customWidth="1"/>
    <col min="8483" max="8483" width="0.77734375" style="239" customWidth="1"/>
    <col min="8484" max="8484" width="2.88671875" style="239" customWidth="1"/>
    <col min="8485" max="8485" width="6" style="239" customWidth="1"/>
    <col min="8486" max="8486" width="3.6640625" style="239" customWidth="1"/>
    <col min="8487" max="8487" width="2.44140625" style="239" customWidth="1"/>
    <col min="8488" max="8488" width="6.21875" style="239" customWidth="1"/>
    <col min="8489" max="8489" width="2.5546875" style="239" customWidth="1"/>
    <col min="8490" max="8492" width="4.109375" style="239" customWidth="1"/>
    <col min="8493" max="8493" width="5" style="239" customWidth="1"/>
    <col min="8494" max="8502" width="0" style="239" hidden="1" customWidth="1"/>
    <col min="8503" max="8503" width="18.5546875" style="239" customWidth="1"/>
    <col min="8504" max="8504" width="11" style="239" customWidth="1"/>
    <col min="8505" max="8506" width="1.77734375" style="239" customWidth="1"/>
    <col min="8507" max="8507" width="19.5546875" style="239" customWidth="1"/>
    <col min="8508" max="8704" width="11.5546875" style="239"/>
    <col min="8705" max="8705" width="6" style="239" customWidth="1"/>
    <col min="8706" max="8706" width="3.6640625" style="239" customWidth="1"/>
    <col min="8707" max="8707" width="2.44140625" style="239" customWidth="1"/>
    <col min="8708" max="8708" width="6.21875" style="239" customWidth="1"/>
    <col min="8709" max="8709" width="2.5546875" style="239" customWidth="1"/>
    <col min="8710" max="8712" width="4.109375" style="239" customWidth="1"/>
    <col min="8713" max="8713" width="5.109375" style="239" customWidth="1"/>
    <col min="8714" max="8714" width="2.88671875" style="239" customWidth="1"/>
    <col min="8715" max="8715" width="0.77734375" style="239" customWidth="1"/>
    <col min="8716" max="8716" width="2.88671875" style="239" customWidth="1"/>
    <col min="8717" max="8717" width="6" style="239" customWidth="1"/>
    <col min="8718" max="8718" width="3.6640625" style="239" customWidth="1"/>
    <col min="8719" max="8719" width="2.44140625" style="239" customWidth="1"/>
    <col min="8720" max="8720" width="6.21875" style="239" customWidth="1"/>
    <col min="8721" max="8721" width="2.5546875" style="239" customWidth="1"/>
    <col min="8722" max="8724" width="4.109375" style="239" customWidth="1"/>
    <col min="8725" max="8725" width="5" style="239" customWidth="1"/>
    <col min="8726" max="8726" width="2.88671875" style="239" customWidth="1"/>
    <col min="8727" max="8727" width="0.77734375" style="239" customWidth="1"/>
    <col min="8728" max="8728" width="2.88671875" style="239" customWidth="1"/>
    <col min="8729" max="8729" width="6" style="239" customWidth="1"/>
    <col min="8730" max="8730" width="3.6640625" style="239" customWidth="1"/>
    <col min="8731" max="8731" width="2.44140625" style="239" customWidth="1"/>
    <col min="8732" max="8732" width="6.21875" style="239" customWidth="1"/>
    <col min="8733" max="8733" width="2.5546875" style="239" customWidth="1"/>
    <col min="8734" max="8736" width="4.109375" style="239" customWidth="1"/>
    <col min="8737" max="8737" width="5" style="239" customWidth="1"/>
    <col min="8738" max="8738" width="2.88671875" style="239" customWidth="1"/>
    <col min="8739" max="8739" width="0.77734375" style="239" customWidth="1"/>
    <col min="8740" max="8740" width="2.88671875" style="239" customWidth="1"/>
    <col min="8741" max="8741" width="6" style="239" customWidth="1"/>
    <col min="8742" max="8742" width="3.6640625" style="239" customWidth="1"/>
    <col min="8743" max="8743" width="2.44140625" style="239" customWidth="1"/>
    <col min="8744" max="8744" width="6.21875" style="239" customWidth="1"/>
    <col min="8745" max="8745" width="2.5546875" style="239" customWidth="1"/>
    <col min="8746" max="8748" width="4.109375" style="239" customWidth="1"/>
    <col min="8749" max="8749" width="5" style="239" customWidth="1"/>
    <col min="8750" max="8758" width="0" style="239" hidden="1" customWidth="1"/>
    <col min="8759" max="8759" width="18.5546875" style="239" customWidth="1"/>
    <col min="8760" max="8760" width="11" style="239" customWidth="1"/>
    <col min="8761" max="8762" width="1.77734375" style="239" customWidth="1"/>
    <col min="8763" max="8763" width="19.5546875" style="239" customWidth="1"/>
    <col min="8764" max="8960" width="11.5546875" style="239"/>
    <col min="8961" max="8961" width="6" style="239" customWidth="1"/>
    <col min="8962" max="8962" width="3.6640625" style="239" customWidth="1"/>
    <col min="8963" max="8963" width="2.44140625" style="239" customWidth="1"/>
    <col min="8964" max="8964" width="6.21875" style="239" customWidth="1"/>
    <col min="8965" max="8965" width="2.5546875" style="239" customWidth="1"/>
    <col min="8966" max="8968" width="4.109375" style="239" customWidth="1"/>
    <col min="8969" max="8969" width="5.109375" style="239" customWidth="1"/>
    <col min="8970" max="8970" width="2.88671875" style="239" customWidth="1"/>
    <col min="8971" max="8971" width="0.77734375" style="239" customWidth="1"/>
    <col min="8972" max="8972" width="2.88671875" style="239" customWidth="1"/>
    <col min="8973" max="8973" width="6" style="239" customWidth="1"/>
    <col min="8974" max="8974" width="3.6640625" style="239" customWidth="1"/>
    <col min="8975" max="8975" width="2.44140625" style="239" customWidth="1"/>
    <col min="8976" max="8976" width="6.21875" style="239" customWidth="1"/>
    <col min="8977" max="8977" width="2.5546875" style="239" customWidth="1"/>
    <col min="8978" max="8980" width="4.109375" style="239" customWidth="1"/>
    <col min="8981" max="8981" width="5" style="239" customWidth="1"/>
    <col min="8982" max="8982" width="2.88671875" style="239" customWidth="1"/>
    <col min="8983" max="8983" width="0.77734375" style="239" customWidth="1"/>
    <col min="8984" max="8984" width="2.88671875" style="239" customWidth="1"/>
    <col min="8985" max="8985" width="6" style="239" customWidth="1"/>
    <col min="8986" max="8986" width="3.6640625" style="239" customWidth="1"/>
    <col min="8987" max="8987" width="2.44140625" style="239" customWidth="1"/>
    <col min="8988" max="8988" width="6.21875" style="239" customWidth="1"/>
    <col min="8989" max="8989" width="2.5546875" style="239" customWidth="1"/>
    <col min="8990" max="8992" width="4.109375" style="239" customWidth="1"/>
    <col min="8993" max="8993" width="5" style="239" customWidth="1"/>
    <col min="8994" max="8994" width="2.88671875" style="239" customWidth="1"/>
    <col min="8995" max="8995" width="0.77734375" style="239" customWidth="1"/>
    <col min="8996" max="8996" width="2.88671875" style="239" customWidth="1"/>
    <col min="8997" max="8997" width="6" style="239" customWidth="1"/>
    <col min="8998" max="8998" width="3.6640625" style="239" customWidth="1"/>
    <col min="8999" max="8999" width="2.44140625" style="239" customWidth="1"/>
    <col min="9000" max="9000" width="6.21875" style="239" customWidth="1"/>
    <col min="9001" max="9001" width="2.5546875" style="239" customWidth="1"/>
    <col min="9002" max="9004" width="4.109375" style="239" customWidth="1"/>
    <col min="9005" max="9005" width="5" style="239" customWidth="1"/>
    <col min="9006" max="9014" width="0" style="239" hidden="1" customWidth="1"/>
    <col min="9015" max="9015" width="18.5546875" style="239" customWidth="1"/>
    <col min="9016" max="9016" width="11" style="239" customWidth="1"/>
    <col min="9017" max="9018" width="1.77734375" style="239" customWidth="1"/>
    <col min="9019" max="9019" width="19.5546875" style="239" customWidth="1"/>
    <col min="9020" max="9216" width="11.5546875" style="239"/>
    <col min="9217" max="9217" width="6" style="239" customWidth="1"/>
    <col min="9218" max="9218" width="3.6640625" style="239" customWidth="1"/>
    <col min="9219" max="9219" width="2.44140625" style="239" customWidth="1"/>
    <col min="9220" max="9220" width="6.21875" style="239" customWidth="1"/>
    <col min="9221" max="9221" width="2.5546875" style="239" customWidth="1"/>
    <col min="9222" max="9224" width="4.109375" style="239" customWidth="1"/>
    <col min="9225" max="9225" width="5.109375" style="239" customWidth="1"/>
    <col min="9226" max="9226" width="2.88671875" style="239" customWidth="1"/>
    <col min="9227" max="9227" width="0.77734375" style="239" customWidth="1"/>
    <col min="9228" max="9228" width="2.88671875" style="239" customWidth="1"/>
    <col min="9229" max="9229" width="6" style="239" customWidth="1"/>
    <col min="9230" max="9230" width="3.6640625" style="239" customWidth="1"/>
    <col min="9231" max="9231" width="2.44140625" style="239" customWidth="1"/>
    <col min="9232" max="9232" width="6.21875" style="239" customWidth="1"/>
    <col min="9233" max="9233" width="2.5546875" style="239" customWidth="1"/>
    <col min="9234" max="9236" width="4.109375" style="239" customWidth="1"/>
    <col min="9237" max="9237" width="5" style="239" customWidth="1"/>
    <col min="9238" max="9238" width="2.88671875" style="239" customWidth="1"/>
    <col min="9239" max="9239" width="0.77734375" style="239" customWidth="1"/>
    <col min="9240" max="9240" width="2.88671875" style="239" customWidth="1"/>
    <col min="9241" max="9241" width="6" style="239" customWidth="1"/>
    <col min="9242" max="9242" width="3.6640625" style="239" customWidth="1"/>
    <col min="9243" max="9243" width="2.44140625" style="239" customWidth="1"/>
    <col min="9244" max="9244" width="6.21875" style="239" customWidth="1"/>
    <col min="9245" max="9245" width="2.5546875" style="239" customWidth="1"/>
    <col min="9246" max="9248" width="4.109375" style="239" customWidth="1"/>
    <col min="9249" max="9249" width="5" style="239" customWidth="1"/>
    <col min="9250" max="9250" width="2.88671875" style="239" customWidth="1"/>
    <col min="9251" max="9251" width="0.77734375" style="239" customWidth="1"/>
    <col min="9252" max="9252" width="2.88671875" style="239" customWidth="1"/>
    <col min="9253" max="9253" width="6" style="239" customWidth="1"/>
    <col min="9254" max="9254" width="3.6640625" style="239" customWidth="1"/>
    <col min="9255" max="9255" width="2.44140625" style="239" customWidth="1"/>
    <col min="9256" max="9256" width="6.21875" style="239" customWidth="1"/>
    <col min="9257" max="9257" width="2.5546875" style="239" customWidth="1"/>
    <col min="9258" max="9260" width="4.109375" style="239" customWidth="1"/>
    <col min="9261" max="9261" width="5" style="239" customWidth="1"/>
    <col min="9262" max="9270" width="0" style="239" hidden="1" customWidth="1"/>
    <col min="9271" max="9271" width="18.5546875" style="239" customWidth="1"/>
    <col min="9272" max="9272" width="11" style="239" customWidth="1"/>
    <col min="9273" max="9274" width="1.77734375" style="239" customWidth="1"/>
    <col min="9275" max="9275" width="19.5546875" style="239" customWidth="1"/>
    <col min="9276" max="9472" width="11.5546875" style="239"/>
    <col min="9473" max="9473" width="6" style="239" customWidth="1"/>
    <col min="9474" max="9474" width="3.6640625" style="239" customWidth="1"/>
    <col min="9475" max="9475" width="2.44140625" style="239" customWidth="1"/>
    <col min="9476" max="9476" width="6.21875" style="239" customWidth="1"/>
    <col min="9477" max="9477" width="2.5546875" style="239" customWidth="1"/>
    <col min="9478" max="9480" width="4.109375" style="239" customWidth="1"/>
    <col min="9481" max="9481" width="5.109375" style="239" customWidth="1"/>
    <col min="9482" max="9482" width="2.88671875" style="239" customWidth="1"/>
    <col min="9483" max="9483" width="0.77734375" style="239" customWidth="1"/>
    <col min="9484" max="9484" width="2.88671875" style="239" customWidth="1"/>
    <col min="9485" max="9485" width="6" style="239" customWidth="1"/>
    <col min="9486" max="9486" width="3.6640625" style="239" customWidth="1"/>
    <col min="9487" max="9487" width="2.44140625" style="239" customWidth="1"/>
    <col min="9488" max="9488" width="6.21875" style="239" customWidth="1"/>
    <col min="9489" max="9489" width="2.5546875" style="239" customWidth="1"/>
    <col min="9490" max="9492" width="4.109375" style="239" customWidth="1"/>
    <col min="9493" max="9493" width="5" style="239" customWidth="1"/>
    <col min="9494" max="9494" width="2.88671875" style="239" customWidth="1"/>
    <col min="9495" max="9495" width="0.77734375" style="239" customWidth="1"/>
    <col min="9496" max="9496" width="2.88671875" style="239" customWidth="1"/>
    <col min="9497" max="9497" width="6" style="239" customWidth="1"/>
    <col min="9498" max="9498" width="3.6640625" style="239" customWidth="1"/>
    <col min="9499" max="9499" width="2.44140625" style="239" customWidth="1"/>
    <col min="9500" max="9500" width="6.21875" style="239" customWidth="1"/>
    <col min="9501" max="9501" width="2.5546875" style="239" customWidth="1"/>
    <col min="9502" max="9504" width="4.109375" style="239" customWidth="1"/>
    <col min="9505" max="9505" width="5" style="239" customWidth="1"/>
    <col min="9506" max="9506" width="2.88671875" style="239" customWidth="1"/>
    <col min="9507" max="9507" width="0.77734375" style="239" customWidth="1"/>
    <col min="9508" max="9508" width="2.88671875" style="239" customWidth="1"/>
    <col min="9509" max="9509" width="6" style="239" customWidth="1"/>
    <col min="9510" max="9510" width="3.6640625" style="239" customWidth="1"/>
    <col min="9511" max="9511" width="2.44140625" style="239" customWidth="1"/>
    <col min="9512" max="9512" width="6.21875" style="239" customWidth="1"/>
    <col min="9513" max="9513" width="2.5546875" style="239" customWidth="1"/>
    <col min="9514" max="9516" width="4.109375" style="239" customWidth="1"/>
    <col min="9517" max="9517" width="5" style="239" customWidth="1"/>
    <col min="9518" max="9526" width="0" style="239" hidden="1" customWidth="1"/>
    <col min="9527" max="9527" width="18.5546875" style="239" customWidth="1"/>
    <col min="9528" max="9528" width="11" style="239" customWidth="1"/>
    <col min="9529" max="9530" width="1.77734375" style="239" customWidth="1"/>
    <col min="9531" max="9531" width="19.5546875" style="239" customWidth="1"/>
    <col min="9532" max="9728" width="11.5546875" style="239"/>
    <col min="9729" max="9729" width="6" style="239" customWidth="1"/>
    <col min="9730" max="9730" width="3.6640625" style="239" customWidth="1"/>
    <col min="9731" max="9731" width="2.44140625" style="239" customWidth="1"/>
    <col min="9732" max="9732" width="6.21875" style="239" customWidth="1"/>
    <col min="9733" max="9733" width="2.5546875" style="239" customWidth="1"/>
    <col min="9734" max="9736" width="4.109375" style="239" customWidth="1"/>
    <col min="9737" max="9737" width="5.109375" style="239" customWidth="1"/>
    <col min="9738" max="9738" width="2.88671875" style="239" customWidth="1"/>
    <col min="9739" max="9739" width="0.77734375" style="239" customWidth="1"/>
    <col min="9740" max="9740" width="2.88671875" style="239" customWidth="1"/>
    <col min="9741" max="9741" width="6" style="239" customWidth="1"/>
    <col min="9742" max="9742" width="3.6640625" style="239" customWidth="1"/>
    <col min="9743" max="9743" width="2.44140625" style="239" customWidth="1"/>
    <col min="9744" max="9744" width="6.21875" style="239" customWidth="1"/>
    <col min="9745" max="9745" width="2.5546875" style="239" customWidth="1"/>
    <col min="9746" max="9748" width="4.109375" style="239" customWidth="1"/>
    <col min="9749" max="9749" width="5" style="239" customWidth="1"/>
    <col min="9750" max="9750" width="2.88671875" style="239" customWidth="1"/>
    <col min="9751" max="9751" width="0.77734375" style="239" customWidth="1"/>
    <col min="9752" max="9752" width="2.88671875" style="239" customWidth="1"/>
    <col min="9753" max="9753" width="6" style="239" customWidth="1"/>
    <col min="9754" max="9754" width="3.6640625" style="239" customWidth="1"/>
    <col min="9755" max="9755" width="2.44140625" style="239" customWidth="1"/>
    <col min="9756" max="9756" width="6.21875" style="239" customWidth="1"/>
    <col min="9757" max="9757" width="2.5546875" style="239" customWidth="1"/>
    <col min="9758" max="9760" width="4.109375" style="239" customWidth="1"/>
    <col min="9761" max="9761" width="5" style="239" customWidth="1"/>
    <col min="9762" max="9762" width="2.88671875" style="239" customWidth="1"/>
    <col min="9763" max="9763" width="0.77734375" style="239" customWidth="1"/>
    <col min="9764" max="9764" width="2.88671875" style="239" customWidth="1"/>
    <col min="9765" max="9765" width="6" style="239" customWidth="1"/>
    <col min="9766" max="9766" width="3.6640625" style="239" customWidth="1"/>
    <col min="9767" max="9767" width="2.44140625" style="239" customWidth="1"/>
    <col min="9768" max="9768" width="6.21875" style="239" customWidth="1"/>
    <col min="9769" max="9769" width="2.5546875" style="239" customWidth="1"/>
    <col min="9770" max="9772" width="4.109375" style="239" customWidth="1"/>
    <col min="9773" max="9773" width="5" style="239" customWidth="1"/>
    <col min="9774" max="9782" width="0" style="239" hidden="1" customWidth="1"/>
    <col min="9783" max="9783" width="18.5546875" style="239" customWidth="1"/>
    <col min="9784" max="9784" width="11" style="239" customWidth="1"/>
    <col min="9785" max="9786" width="1.77734375" style="239" customWidth="1"/>
    <col min="9787" max="9787" width="19.5546875" style="239" customWidth="1"/>
    <col min="9788" max="9984" width="11.5546875" style="239"/>
    <col min="9985" max="9985" width="6" style="239" customWidth="1"/>
    <col min="9986" max="9986" width="3.6640625" style="239" customWidth="1"/>
    <col min="9987" max="9987" width="2.44140625" style="239" customWidth="1"/>
    <col min="9988" max="9988" width="6.21875" style="239" customWidth="1"/>
    <col min="9989" max="9989" width="2.5546875" style="239" customWidth="1"/>
    <col min="9990" max="9992" width="4.109375" style="239" customWidth="1"/>
    <col min="9993" max="9993" width="5.109375" style="239" customWidth="1"/>
    <col min="9994" max="9994" width="2.88671875" style="239" customWidth="1"/>
    <col min="9995" max="9995" width="0.77734375" style="239" customWidth="1"/>
    <col min="9996" max="9996" width="2.88671875" style="239" customWidth="1"/>
    <col min="9997" max="9997" width="6" style="239" customWidth="1"/>
    <col min="9998" max="9998" width="3.6640625" style="239" customWidth="1"/>
    <col min="9999" max="9999" width="2.44140625" style="239" customWidth="1"/>
    <col min="10000" max="10000" width="6.21875" style="239" customWidth="1"/>
    <col min="10001" max="10001" width="2.5546875" style="239" customWidth="1"/>
    <col min="10002" max="10004" width="4.109375" style="239" customWidth="1"/>
    <col min="10005" max="10005" width="5" style="239" customWidth="1"/>
    <col min="10006" max="10006" width="2.88671875" style="239" customWidth="1"/>
    <col min="10007" max="10007" width="0.77734375" style="239" customWidth="1"/>
    <col min="10008" max="10008" width="2.88671875" style="239" customWidth="1"/>
    <col min="10009" max="10009" width="6" style="239" customWidth="1"/>
    <col min="10010" max="10010" width="3.6640625" style="239" customWidth="1"/>
    <col min="10011" max="10011" width="2.44140625" style="239" customWidth="1"/>
    <col min="10012" max="10012" width="6.21875" style="239" customWidth="1"/>
    <col min="10013" max="10013" width="2.5546875" style="239" customWidth="1"/>
    <col min="10014" max="10016" width="4.109375" style="239" customWidth="1"/>
    <col min="10017" max="10017" width="5" style="239" customWidth="1"/>
    <col min="10018" max="10018" width="2.88671875" style="239" customWidth="1"/>
    <col min="10019" max="10019" width="0.77734375" style="239" customWidth="1"/>
    <col min="10020" max="10020" width="2.88671875" style="239" customWidth="1"/>
    <col min="10021" max="10021" width="6" style="239" customWidth="1"/>
    <col min="10022" max="10022" width="3.6640625" style="239" customWidth="1"/>
    <col min="10023" max="10023" width="2.44140625" style="239" customWidth="1"/>
    <col min="10024" max="10024" width="6.21875" style="239" customWidth="1"/>
    <col min="10025" max="10025" width="2.5546875" style="239" customWidth="1"/>
    <col min="10026" max="10028" width="4.109375" style="239" customWidth="1"/>
    <col min="10029" max="10029" width="5" style="239" customWidth="1"/>
    <col min="10030" max="10038" width="0" style="239" hidden="1" customWidth="1"/>
    <col min="10039" max="10039" width="18.5546875" style="239" customWidth="1"/>
    <col min="10040" max="10040" width="11" style="239" customWidth="1"/>
    <col min="10041" max="10042" width="1.77734375" style="239" customWidth="1"/>
    <col min="10043" max="10043" width="19.5546875" style="239" customWidth="1"/>
    <col min="10044" max="10240" width="11.5546875" style="239"/>
    <col min="10241" max="10241" width="6" style="239" customWidth="1"/>
    <col min="10242" max="10242" width="3.6640625" style="239" customWidth="1"/>
    <col min="10243" max="10243" width="2.44140625" style="239" customWidth="1"/>
    <col min="10244" max="10244" width="6.21875" style="239" customWidth="1"/>
    <col min="10245" max="10245" width="2.5546875" style="239" customWidth="1"/>
    <col min="10246" max="10248" width="4.109375" style="239" customWidth="1"/>
    <col min="10249" max="10249" width="5.109375" style="239" customWidth="1"/>
    <col min="10250" max="10250" width="2.88671875" style="239" customWidth="1"/>
    <col min="10251" max="10251" width="0.77734375" style="239" customWidth="1"/>
    <col min="10252" max="10252" width="2.88671875" style="239" customWidth="1"/>
    <col min="10253" max="10253" width="6" style="239" customWidth="1"/>
    <col min="10254" max="10254" width="3.6640625" style="239" customWidth="1"/>
    <col min="10255" max="10255" width="2.44140625" style="239" customWidth="1"/>
    <col min="10256" max="10256" width="6.21875" style="239" customWidth="1"/>
    <col min="10257" max="10257" width="2.5546875" style="239" customWidth="1"/>
    <col min="10258" max="10260" width="4.109375" style="239" customWidth="1"/>
    <col min="10261" max="10261" width="5" style="239" customWidth="1"/>
    <col min="10262" max="10262" width="2.88671875" style="239" customWidth="1"/>
    <col min="10263" max="10263" width="0.77734375" style="239" customWidth="1"/>
    <col min="10264" max="10264" width="2.88671875" style="239" customWidth="1"/>
    <col min="10265" max="10265" width="6" style="239" customWidth="1"/>
    <col min="10266" max="10266" width="3.6640625" style="239" customWidth="1"/>
    <col min="10267" max="10267" width="2.44140625" style="239" customWidth="1"/>
    <col min="10268" max="10268" width="6.21875" style="239" customWidth="1"/>
    <col min="10269" max="10269" width="2.5546875" style="239" customWidth="1"/>
    <col min="10270" max="10272" width="4.109375" style="239" customWidth="1"/>
    <col min="10273" max="10273" width="5" style="239" customWidth="1"/>
    <col min="10274" max="10274" width="2.88671875" style="239" customWidth="1"/>
    <col min="10275" max="10275" width="0.77734375" style="239" customWidth="1"/>
    <col min="10276" max="10276" width="2.88671875" style="239" customWidth="1"/>
    <col min="10277" max="10277" width="6" style="239" customWidth="1"/>
    <col min="10278" max="10278" width="3.6640625" style="239" customWidth="1"/>
    <col min="10279" max="10279" width="2.44140625" style="239" customWidth="1"/>
    <col min="10280" max="10280" width="6.21875" style="239" customWidth="1"/>
    <col min="10281" max="10281" width="2.5546875" style="239" customWidth="1"/>
    <col min="10282" max="10284" width="4.109375" style="239" customWidth="1"/>
    <col min="10285" max="10285" width="5" style="239" customWidth="1"/>
    <col min="10286" max="10294" width="0" style="239" hidden="1" customWidth="1"/>
    <col min="10295" max="10295" width="18.5546875" style="239" customWidth="1"/>
    <col min="10296" max="10296" width="11" style="239" customWidth="1"/>
    <col min="10297" max="10298" width="1.77734375" style="239" customWidth="1"/>
    <col min="10299" max="10299" width="19.5546875" style="239" customWidth="1"/>
    <col min="10300" max="10496" width="11.5546875" style="239"/>
    <col min="10497" max="10497" width="6" style="239" customWidth="1"/>
    <col min="10498" max="10498" width="3.6640625" style="239" customWidth="1"/>
    <col min="10499" max="10499" width="2.44140625" style="239" customWidth="1"/>
    <col min="10500" max="10500" width="6.21875" style="239" customWidth="1"/>
    <col min="10501" max="10501" width="2.5546875" style="239" customWidth="1"/>
    <col min="10502" max="10504" width="4.109375" style="239" customWidth="1"/>
    <col min="10505" max="10505" width="5.109375" style="239" customWidth="1"/>
    <col min="10506" max="10506" width="2.88671875" style="239" customWidth="1"/>
    <col min="10507" max="10507" width="0.77734375" style="239" customWidth="1"/>
    <col min="10508" max="10508" width="2.88671875" style="239" customWidth="1"/>
    <col min="10509" max="10509" width="6" style="239" customWidth="1"/>
    <col min="10510" max="10510" width="3.6640625" style="239" customWidth="1"/>
    <col min="10511" max="10511" width="2.44140625" style="239" customWidth="1"/>
    <col min="10512" max="10512" width="6.21875" style="239" customWidth="1"/>
    <col min="10513" max="10513" width="2.5546875" style="239" customWidth="1"/>
    <col min="10514" max="10516" width="4.109375" style="239" customWidth="1"/>
    <col min="10517" max="10517" width="5" style="239" customWidth="1"/>
    <col min="10518" max="10518" width="2.88671875" style="239" customWidth="1"/>
    <col min="10519" max="10519" width="0.77734375" style="239" customWidth="1"/>
    <col min="10520" max="10520" width="2.88671875" style="239" customWidth="1"/>
    <col min="10521" max="10521" width="6" style="239" customWidth="1"/>
    <col min="10522" max="10522" width="3.6640625" style="239" customWidth="1"/>
    <col min="10523" max="10523" width="2.44140625" style="239" customWidth="1"/>
    <col min="10524" max="10524" width="6.21875" style="239" customWidth="1"/>
    <col min="10525" max="10525" width="2.5546875" style="239" customWidth="1"/>
    <col min="10526" max="10528" width="4.109375" style="239" customWidth="1"/>
    <col min="10529" max="10529" width="5" style="239" customWidth="1"/>
    <col min="10530" max="10530" width="2.88671875" style="239" customWidth="1"/>
    <col min="10531" max="10531" width="0.77734375" style="239" customWidth="1"/>
    <col min="10532" max="10532" width="2.88671875" style="239" customWidth="1"/>
    <col min="10533" max="10533" width="6" style="239" customWidth="1"/>
    <col min="10534" max="10534" width="3.6640625" style="239" customWidth="1"/>
    <col min="10535" max="10535" width="2.44140625" style="239" customWidth="1"/>
    <col min="10536" max="10536" width="6.21875" style="239" customWidth="1"/>
    <col min="10537" max="10537" width="2.5546875" style="239" customWidth="1"/>
    <col min="10538" max="10540" width="4.109375" style="239" customWidth="1"/>
    <col min="10541" max="10541" width="5" style="239" customWidth="1"/>
    <col min="10542" max="10550" width="0" style="239" hidden="1" customWidth="1"/>
    <col min="10551" max="10551" width="18.5546875" style="239" customWidth="1"/>
    <col min="10552" max="10552" width="11" style="239" customWidth="1"/>
    <col min="10553" max="10554" width="1.77734375" style="239" customWidth="1"/>
    <col min="10555" max="10555" width="19.5546875" style="239" customWidth="1"/>
    <col min="10556" max="10752" width="11.5546875" style="239"/>
    <col min="10753" max="10753" width="6" style="239" customWidth="1"/>
    <col min="10754" max="10754" width="3.6640625" style="239" customWidth="1"/>
    <col min="10755" max="10755" width="2.44140625" style="239" customWidth="1"/>
    <col min="10756" max="10756" width="6.21875" style="239" customWidth="1"/>
    <col min="10757" max="10757" width="2.5546875" style="239" customWidth="1"/>
    <col min="10758" max="10760" width="4.109375" style="239" customWidth="1"/>
    <col min="10761" max="10761" width="5.109375" style="239" customWidth="1"/>
    <col min="10762" max="10762" width="2.88671875" style="239" customWidth="1"/>
    <col min="10763" max="10763" width="0.77734375" style="239" customWidth="1"/>
    <col min="10764" max="10764" width="2.88671875" style="239" customWidth="1"/>
    <col min="10765" max="10765" width="6" style="239" customWidth="1"/>
    <col min="10766" max="10766" width="3.6640625" style="239" customWidth="1"/>
    <col min="10767" max="10767" width="2.44140625" style="239" customWidth="1"/>
    <col min="10768" max="10768" width="6.21875" style="239" customWidth="1"/>
    <col min="10769" max="10769" width="2.5546875" style="239" customWidth="1"/>
    <col min="10770" max="10772" width="4.109375" style="239" customWidth="1"/>
    <col min="10773" max="10773" width="5" style="239" customWidth="1"/>
    <col min="10774" max="10774" width="2.88671875" style="239" customWidth="1"/>
    <col min="10775" max="10775" width="0.77734375" style="239" customWidth="1"/>
    <col min="10776" max="10776" width="2.88671875" style="239" customWidth="1"/>
    <col min="10777" max="10777" width="6" style="239" customWidth="1"/>
    <col min="10778" max="10778" width="3.6640625" style="239" customWidth="1"/>
    <col min="10779" max="10779" width="2.44140625" style="239" customWidth="1"/>
    <col min="10780" max="10780" width="6.21875" style="239" customWidth="1"/>
    <col min="10781" max="10781" width="2.5546875" style="239" customWidth="1"/>
    <col min="10782" max="10784" width="4.109375" style="239" customWidth="1"/>
    <col min="10785" max="10785" width="5" style="239" customWidth="1"/>
    <col min="10786" max="10786" width="2.88671875" style="239" customWidth="1"/>
    <col min="10787" max="10787" width="0.77734375" style="239" customWidth="1"/>
    <col min="10788" max="10788" width="2.88671875" style="239" customWidth="1"/>
    <col min="10789" max="10789" width="6" style="239" customWidth="1"/>
    <col min="10790" max="10790" width="3.6640625" style="239" customWidth="1"/>
    <col min="10791" max="10791" width="2.44140625" style="239" customWidth="1"/>
    <col min="10792" max="10792" width="6.21875" style="239" customWidth="1"/>
    <col min="10793" max="10793" width="2.5546875" style="239" customWidth="1"/>
    <col min="10794" max="10796" width="4.109375" style="239" customWidth="1"/>
    <col min="10797" max="10797" width="5" style="239" customWidth="1"/>
    <col min="10798" max="10806" width="0" style="239" hidden="1" customWidth="1"/>
    <col min="10807" max="10807" width="18.5546875" style="239" customWidth="1"/>
    <col min="10808" max="10808" width="11" style="239" customWidth="1"/>
    <col min="10809" max="10810" width="1.77734375" style="239" customWidth="1"/>
    <col min="10811" max="10811" width="19.5546875" style="239" customWidth="1"/>
    <col min="10812" max="11008" width="11.5546875" style="239"/>
    <col min="11009" max="11009" width="6" style="239" customWidth="1"/>
    <col min="11010" max="11010" width="3.6640625" style="239" customWidth="1"/>
    <col min="11011" max="11011" width="2.44140625" style="239" customWidth="1"/>
    <col min="11012" max="11012" width="6.21875" style="239" customWidth="1"/>
    <col min="11013" max="11013" width="2.5546875" style="239" customWidth="1"/>
    <col min="11014" max="11016" width="4.109375" style="239" customWidth="1"/>
    <col min="11017" max="11017" width="5.109375" style="239" customWidth="1"/>
    <col min="11018" max="11018" width="2.88671875" style="239" customWidth="1"/>
    <col min="11019" max="11019" width="0.77734375" style="239" customWidth="1"/>
    <col min="11020" max="11020" width="2.88671875" style="239" customWidth="1"/>
    <col min="11021" max="11021" width="6" style="239" customWidth="1"/>
    <col min="11022" max="11022" width="3.6640625" style="239" customWidth="1"/>
    <col min="11023" max="11023" width="2.44140625" style="239" customWidth="1"/>
    <col min="11024" max="11024" width="6.21875" style="239" customWidth="1"/>
    <col min="11025" max="11025" width="2.5546875" style="239" customWidth="1"/>
    <col min="11026" max="11028" width="4.109375" style="239" customWidth="1"/>
    <col min="11029" max="11029" width="5" style="239" customWidth="1"/>
    <col min="11030" max="11030" width="2.88671875" style="239" customWidth="1"/>
    <col min="11031" max="11031" width="0.77734375" style="239" customWidth="1"/>
    <col min="11032" max="11032" width="2.88671875" style="239" customWidth="1"/>
    <col min="11033" max="11033" width="6" style="239" customWidth="1"/>
    <col min="11034" max="11034" width="3.6640625" style="239" customWidth="1"/>
    <col min="11035" max="11035" width="2.44140625" style="239" customWidth="1"/>
    <col min="11036" max="11036" width="6.21875" style="239" customWidth="1"/>
    <col min="11037" max="11037" width="2.5546875" style="239" customWidth="1"/>
    <col min="11038" max="11040" width="4.109375" style="239" customWidth="1"/>
    <col min="11041" max="11041" width="5" style="239" customWidth="1"/>
    <col min="11042" max="11042" width="2.88671875" style="239" customWidth="1"/>
    <col min="11043" max="11043" width="0.77734375" style="239" customWidth="1"/>
    <col min="11044" max="11044" width="2.88671875" style="239" customWidth="1"/>
    <col min="11045" max="11045" width="6" style="239" customWidth="1"/>
    <col min="11046" max="11046" width="3.6640625" style="239" customWidth="1"/>
    <col min="11047" max="11047" width="2.44140625" style="239" customWidth="1"/>
    <col min="11048" max="11048" width="6.21875" style="239" customWidth="1"/>
    <col min="11049" max="11049" width="2.5546875" style="239" customWidth="1"/>
    <col min="11050" max="11052" width="4.109375" style="239" customWidth="1"/>
    <col min="11053" max="11053" width="5" style="239" customWidth="1"/>
    <col min="11054" max="11062" width="0" style="239" hidden="1" customWidth="1"/>
    <col min="11063" max="11063" width="18.5546875" style="239" customWidth="1"/>
    <col min="11064" max="11064" width="11" style="239" customWidth="1"/>
    <col min="11065" max="11066" width="1.77734375" style="239" customWidth="1"/>
    <col min="11067" max="11067" width="19.5546875" style="239" customWidth="1"/>
    <col min="11068" max="11264" width="11.5546875" style="239"/>
    <col min="11265" max="11265" width="6" style="239" customWidth="1"/>
    <col min="11266" max="11266" width="3.6640625" style="239" customWidth="1"/>
    <col min="11267" max="11267" width="2.44140625" style="239" customWidth="1"/>
    <col min="11268" max="11268" width="6.21875" style="239" customWidth="1"/>
    <col min="11269" max="11269" width="2.5546875" style="239" customWidth="1"/>
    <col min="11270" max="11272" width="4.109375" style="239" customWidth="1"/>
    <col min="11273" max="11273" width="5.109375" style="239" customWidth="1"/>
    <col min="11274" max="11274" width="2.88671875" style="239" customWidth="1"/>
    <col min="11275" max="11275" width="0.77734375" style="239" customWidth="1"/>
    <col min="11276" max="11276" width="2.88671875" style="239" customWidth="1"/>
    <col min="11277" max="11277" width="6" style="239" customWidth="1"/>
    <col min="11278" max="11278" width="3.6640625" style="239" customWidth="1"/>
    <col min="11279" max="11279" width="2.44140625" style="239" customWidth="1"/>
    <col min="11280" max="11280" width="6.21875" style="239" customWidth="1"/>
    <col min="11281" max="11281" width="2.5546875" style="239" customWidth="1"/>
    <col min="11282" max="11284" width="4.109375" style="239" customWidth="1"/>
    <col min="11285" max="11285" width="5" style="239" customWidth="1"/>
    <col min="11286" max="11286" width="2.88671875" style="239" customWidth="1"/>
    <col min="11287" max="11287" width="0.77734375" style="239" customWidth="1"/>
    <col min="11288" max="11288" width="2.88671875" style="239" customWidth="1"/>
    <col min="11289" max="11289" width="6" style="239" customWidth="1"/>
    <col min="11290" max="11290" width="3.6640625" style="239" customWidth="1"/>
    <col min="11291" max="11291" width="2.44140625" style="239" customWidth="1"/>
    <col min="11292" max="11292" width="6.21875" style="239" customWidth="1"/>
    <col min="11293" max="11293" width="2.5546875" style="239" customWidth="1"/>
    <col min="11294" max="11296" width="4.109375" style="239" customWidth="1"/>
    <col min="11297" max="11297" width="5" style="239" customWidth="1"/>
    <col min="11298" max="11298" width="2.88671875" style="239" customWidth="1"/>
    <col min="11299" max="11299" width="0.77734375" style="239" customWidth="1"/>
    <col min="11300" max="11300" width="2.88671875" style="239" customWidth="1"/>
    <col min="11301" max="11301" width="6" style="239" customWidth="1"/>
    <col min="11302" max="11302" width="3.6640625" style="239" customWidth="1"/>
    <col min="11303" max="11303" width="2.44140625" style="239" customWidth="1"/>
    <col min="11304" max="11304" width="6.21875" style="239" customWidth="1"/>
    <col min="11305" max="11305" width="2.5546875" style="239" customWidth="1"/>
    <col min="11306" max="11308" width="4.109375" style="239" customWidth="1"/>
    <col min="11309" max="11309" width="5" style="239" customWidth="1"/>
    <col min="11310" max="11318" width="0" style="239" hidden="1" customWidth="1"/>
    <col min="11319" max="11319" width="18.5546875" style="239" customWidth="1"/>
    <col min="11320" max="11320" width="11" style="239" customWidth="1"/>
    <col min="11321" max="11322" width="1.77734375" style="239" customWidth="1"/>
    <col min="11323" max="11323" width="19.5546875" style="239" customWidth="1"/>
    <col min="11324" max="11520" width="11.5546875" style="239"/>
    <col min="11521" max="11521" width="6" style="239" customWidth="1"/>
    <col min="11522" max="11522" width="3.6640625" style="239" customWidth="1"/>
    <col min="11523" max="11523" width="2.44140625" style="239" customWidth="1"/>
    <col min="11524" max="11524" width="6.21875" style="239" customWidth="1"/>
    <col min="11525" max="11525" width="2.5546875" style="239" customWidth="1"/>
    <col min="11526" max="11528" width="4.109375" style="239" customWidth="1"/>
    <col min="11529" max="11529" width="5.109375" style="239" customWidth="1"/>
    <col min="11530" max="11530" width="2.88671875" style="239" customWidth="1"/>
    <col min="11531" max="11531" width="0.77734375" style="239" customWidth="1"/>
    <col min="11532" max="11532" width="2.88671875" style="239" customWidth="1"/>
    <col min="11533" max="11533" width="6" style="239" customWidth="1"/>
    <col min="11534" max="11534" width="3.6640625" style="239" customWidth="1"/>
    <col min="11535" max="11535" width="2.44140625" style="239" customWidth="1"/>
    <col min="11536" max="11536" width="6.21875" style="239" customWidth="1"/>
    <col min="11537" max="11537" width="2.5546875" style="239" customWidth="1"/>
    <col min="11538" max="11540" width="4.109375" style="239" customWidth="1"/>
    <col min="11541" max="11541" width="5" style="239" customWidth="1"/>
    <col min="11542" max="11542" width="2.88671875" style="239" customWidth="1"/>
    <col min="11543" max="11543" width="0.77734375" style="239" customWidth="1"/>
    <col min="11544" max="11544" width="2.88671875" style="239" customWidth="1"/>
    <col min="11545" max="11545" width="6" style="239" customWidth="1"/>
    <col min="11546" max="11546" width="3.6640625" style="239" customWidth="1"/>
    <col min="11547" max="11547" width="2.44140625" style="239" customWidth="1"/>
    <col min="11548" max="11548" width="6.21875" style="239" customWidth="1"/>
    <col min="11549" max="11549" width="2.5546875" style="239" customWidth="1"/>
    <col min="11550" max="11552" width="4.109375" style="239" customWidth="1"/>
    <col min="11553" max="11553" width="5" style="239" customWidth="1"/>
    <col min="11554" max="11554" width="2.88671875" style="239" customWidth="1"/>
    <col min="11555" max="11555" width="0.77734375" style="239" customWidth="1"/>
    <col min="11556" max="11556" width="2.88671875" style="239" customWidth="1"/>
    <col min="11557" max="11557" width="6" style="239" customWidth="1"/>
    <col min="11558" max="11558" width="3.6640625" style="239" customWidth="1"/>
    <col min="11559" max="11559" width="2.44140625" style="239" customWidth="1"/>
    <col min="11560" max="11560" width="6.21875" style="239" customWidth="1"/>
    <col min="11561" max="11561" width="2.5546875" style="239" customWidth="1"/>
    <col min="11562" max="11564" width="4.109375" style="239" customWidth="1"/>
    <col min="11565" max="11565" width="5" style="239" customWidth="1"/>
    <col min="11566" max="11574" width="0" style="239" hidden="1" customWidth="1"/>
    <col min="11575" max="11575" width="18.5546875" style="239" customWidth="1"/>
    <col min="11576" max="11576" width="11" style="239" customWidth="1"/>
    <col min="11577" max="11578" width="1.77734375" style="239" customWidth="1"/>
    <col min="11579" max="11579" width="19.5546875" style="239" customWidth="1"/>
    <col min="11580" max="11776" width="11.5546875" style="239"/>
    <col min="11777" max="11777" width="6" style="239" customWidth="1"/>
    <col min="11778" max="11778" width="3.6640625" style="239" customWidth="1"/>
    <col min="11779" max="11779" width="2.44140625" style="239" customWidth="1"/>
    <col min="11780" max="11780" width="6.21875" style="239" customWidth="1"/>
    <col min="11781" max="11781" width="2.5546875" style="239" customWidth="1"/>
    <col min="11782" max="11784" width="4.109375" style="239" customWidth="1"/>
    <col min="11785" max="11785" width="5.109375" style="239" customWidth="1"/>
    <col min="11786" max="11786" width="2.88671875" style="239" customWidth="1"/>
    <col min="11787" max="11787" width="0.77734375" style="239" customWidth="1"/>
    <col min="11788" max="11788" width="2.88671875" style="239" customWidth="1"/>
    <col min="11789" max="11789" width="6" style="239" customWidth="1"/>
    <col min="11790" max="11790" width="3.6640625" style="239" customWidth="1"/>
    <col min="11791" max="11791" width="2.44140625" style="239" customWidth="1"/>
    <col min="11792" max="11792" width="6.21875" style="239" customWidth="1"/>
    <col min="11793" max="11793" width="2.5546875" style="239" customWidth="1"/>
    <col min="11794" max="11796" width="4.109375" style="239" customWidth="1"/>
    <col min="11797" max="11797" width="5" style="239" customWidth="1"/>
    <col min="11798" max="11798" width="2.88671875" style="239" customWidth="1"/>
    <col min="11799" max="11799" width="0.77734375" style="239" customWidth="1"/>
    <col min="11800" max="11800" width="2.88671875" style="239" customWidth="1"/>
    <col min="11801" max="11801" width="6" style="239" customWidth="1"/>
    <col min="11802" max="11802" width="3.6640625" style="239" customWidth="1"/>
    <col min="11803" max="11803" width="2.44140625" style="239" customWidth="1"/>
    <col min="11804" max="11804" width="6.21875" style="239" customWidth="1"/>
    <col min="11805" max="11805" width="2.5546875" style="239" customWidth="1"/>
    <col min="11806" max="11808" width="4.109375" style="239" customWidth="1"/>
    <col min="11809" max="11809" width="5" style="239" customWidth="1"/>
    <col min="11810" max="11810" width="2.88671875" style="239" customWidth="1"/>
    <col min="11811" max="11811" width="0.77734375" style="239" customWidth="1"/>
    <col min="11812" max="11812" width="2.88671875" style="239" customWidth="1"/>
    <col min="11813" max="11813" width="6" style="239" customWidth="1"/>
    <col min="11814" max="11814" width="3.6640625" style="239" customWidth="1"/>
    <col min="11815" max="11815" width="2.44140625" style="239" customWidth="1"/>
    <col min="11816" max="11816" width="6.21875" style="239" customWidth="1"/>
    <col min="11817" max="11817" width="2.5546875" style="239" customWidth="1"/>
    <col min="11818" max="11820" width="4.109375" style="239" customWidth="1"/>
    <col min="11821" max="11821" width="5" style="239" customWidth="1"/>
    <col min="11822" max="11830" width="0" style="239" hidden="1" customWidth="1"/>
    <col min="11831" max="11831" width="18.5546875" style="239" customWidth="1"/>
    <col min="11832" max="11832" width="11" style="239" customWidth="1"/>
    <col min="11833" max="11834" width="1.77734375" style="239" customWidth="1"/>
    <col min="11835" max="11835" width="19.5546875" style="239" customWidth="1"/>
    <col min="11836" max="12032" width="11.5546875" style="239"/>
    <col min="12033" max="12033" width="6" style="239" customWidth="1"/>
    <col min="12034" max="12034" width="3.6640625" style="239" customWidth="1"/>
    <col min="12035" max="12035" width="2.44140625" style="239" customWidth="1"/>
    <col min="12036" max="12036" width="6.21875" style="239" customWidth="1"/>
    <col min="12037" max="12037" width="2.5546875" style="239" customWidth="1"/>
    <col min="12038" max="12040" width="4.109375" style="239" customWidth="1"/>
    <col min="12041" max="12041" width="5.109375" style="239" customWidth="1"/>
    <col min="12042" max="12042" width="2.88671875" style="239" customWidth="1"/>
    <col min="12043" max="12043" width="0.77734375" style="239" customWidth="1"/>
    <col min="12044" max="12044" width="2.88671875" style="239" customWidth="1"/>
    <col min="12045" max="12045" width="6" style="239" customWidth="1"/>
    <col min="12046" max="12046" width="3.6640625" style="239" customWidth="1"/>
    <col min="12047" max="12047" width="2.44140625" style="239" customWidth="1"/>
    <col min="12048" max="12048" width="6.21875" style="239" customWidth="1"/>
    <col min="12049" max="12049" width="2.5546875" style="239" customWidth="1"/>
    <col min="12050" max="12052" width="4.109375" style="239" customWidth="1"/>
    <col min="12053" max="12053" width="5" style="239" customWidth="1"/>
    <col min="12054" max="12054" width="2.88671875" style="239" customWidth="1"/>
    <col min="12055" max="12055" width="0.77734375" style="239" customWidth="1"/>
    <col min="12056" max="12056" width="2.88671875" style="239" customWidth="1"/>
    <col min="12057" max="12057" width="6" style="239" customWidth="1"/>
    <col min="12058" max="12058" width="3.6640625" style="239" customWidth="1"/>
    <col min="12059" max="12059" width="2.44140625" style="239" customWidth="1"/>
    <col min="12060" max="12060" width="6.21875" style="239" customWidth="1"/>
    <col min="12061" max="12061" width="2.5546875" style="239" customWidth="1"/>
    <col min="12062" max="12064" width="4.109375" style="239" customWidth="1"/>
    <col min="12065" max="12065" width="5" style="239" customWidth="1"/>
    <col min="12066" max="12066" width="2.88671875" style="239" customWidth="1"/>
    <col min="12067" max="12067" width="0.77734375" style="239" customWidth="1"/>
    <col min="12068" max="12068" width="2.88671875" style="239" customWidth="1"/>
    <col min="12069" max="12069" width="6" style="239" customWidth="1"/>
    <col min="12070" max="12070" width="3.6640625" style="239" customWidth="1"/>
    <col min="12071" max="12071" width="2.44140625" style="239" customWidth="1"/>
    <col min="12072" max="12072" width="6.21875" style="239" customWidth="1"/>
    <col min="12073" max="12073" width="2.5546875" style="239" customWidth="1"/>
    <col min="12074" max="12076" width="4.109375" style="239" customWidth="1"/>
    <col min="12077" max="12077" width="5" style="239" customWidth="1"/>
    <col min="12078" max="12086" width="0" style="239" hidden="1" customWidth="1"/>
    <col min="12087" max="12087" width="18.5546875" style="239" customWidth="1"/>
    <col min="12088" max="12088" width="11" style="239" customWidth="1"/>
    <col min="12089" max="12090" width="1.77734375" style="239" customWidth="1"/>
    <col min="12091" max="12091" width="19.5546875" style="239" customWidth="1"/>
    <col min="12092" max="12288" width="11.5546875" style="239"/>
    <col min="12289" max="12289" width="6" style="239" customWidth="1"/>
    <col min="12290" max="12290" width="3.6640625" style="239" customWidth="1"/>
    <col min="12291" max="12291" width="2.44140625" style="239" customWidth="1"/>
    <col min="12292" max="12292" width="6.21875" style="239" customWidth="1"/>
    <col min="12293" max="12293" width="2.5546875" style="239" customWidth="1"/>
    <col min="12294" max="12296" width="4.109375" style="239" customWidth="1"/>
    <col min="12297" max="12297" width="5.109375" style="239" customWidth="1"/>
    <col min="12298" max="12298" width="2.88671875" style="239" customWidth="1"/>
    <col min="12299" max="12299" width="0.77734375" style="239" customWidth="1"/>
    <col min="12300" max="12300" width="2.88671875" style="239" customWidth="1"/>
    <col min="12301" max="12301" width="6" style="239" customWidth="1"/>
    <col min="12302" max="12302" width="3.6640625" style="239" customWidth="1"/>
    <col min="12303" max="12303" width="2.44140625" style="239" customWidth="1"/>
    <col min="12304" max="12304" width="6.21875" style="239" customWidth="1"/>
    <col min="12305" max="12305" width="2.5546875" style="239" customWidth="1"/>
    <col min="12306" max="12308" width="4.109375" style="239" customWidth="1"/>
    <col min="12309" max="12309" width="5" style="239" customWidth="1"/>
    <col min="12310" max="12310" width="2.88671875" style="239" customWidth="1"/>
    <col min="12311" max="12311" width="0.77734375" style="239" customWidth="1"/>
    <col min="12312" max="12312" width="2.88671875" style="239" customWidth="1"/>
    <col min="12313" max="12313" width="6" style="239" customWidth="1"/>
    <col min="12314" max="12314" width="3.6640625" style="239" customWidth="1"/>
    <col min="12315" max="12315" width="2.44140625" style="239" customWidth="1"/>
    <col min="12316" max="12316" width="6.21875" style="239" customWidth="1"/>
    <col min="12317" max="12317" width="2.5546875" style="239" customWidth="1"/>
    <col min="12318" max="12320" width="4.109375" style="239" customWidth="1"/>
    <col min="12321" max="12321" width="5" style="239" customWidth="1"/>
    <col min="12322" max="12322" width="2.88671875" style="239" customWidth="1"/>
    <col min="12323" max="12323" width="0.77734375" style="239" customWidth="1"/>
    <col min="12324" max="12324" width="2.88671875" style="239" customWidth="1"/>
    <col min="12325" max="12325" width="6" style="239" customWidth="1"/>
    <col min="12326" max="12326" width="3.6640625" style="239" customWidth="1"/>
    <col min="12327" max="12327" width="2.44140625" style="239" customWidth="1"/>
    <col min="12328" max="12328" width="6.21875" style="239" customWidth="1"/>
    <col min="12329" max="12329" width="2.5546875" style="239" customWidth="1"/>
    <col min="12330" max="12332" width="4.109375" style="239" customWidth="1"/>
    <col min="12333" max="12333" width="5" style="239" customWidth="1"/>
    <col min="12334" max="12342" width="0" style="239" hidden="1" customWidth="1"/>
    <col min="12343" max="12343" width="18.5546875" style="239" customWidth="1"/>
    <col min="12344" max="12344" width="11" style="239" customWidth="1"/>
    <col min="12345" max="12346" width="1.77734375" style="239" customWidth="1"/>
    <col min="12347" max="12347" width="19.5546875" style="239" customWidth="1"/>
    <col min="12348" max="12544" width="11.5546875" style="239"/>
    <col min="12545" max="12545" width="6" style="239" customWidth="1"/>
    <col min="12546" max="12546" width="3.6640625" style="239" customWidth="1"/>
    <col min="12547" max="12547" width="2.44140625" style="239" customWidth="1"/>
    <col min="12548" max="12548" width="6.21875" style="239" customWidth="1"/>
    <col min="12549" max="12549" width="2.5546875" style="239" customWidth="1"/>
    <col min="12550" max="12552" width="4.109375" style="239" customWidth="1"/>
    <col min="12553" max="12553" width="5.109375" style="239" customWidth="1"/>
    <col min="12554" max="12554" width="2.88671875" style="239" customWidth="1"/>
    <col min="12555" max="12555" width="0.77734375" style="239" customWidth="1"/>
    <col min="12556" max="12556" width="2.88671875" style="239" customWidth="1"/>
    <col min="12557" max="12557" width="6" style="239" customWidth="1"/>
    <col min="12558" max="12558" width="3.6640625" style="239" customWidth="1"/>
    <col min="12559" max="12559" width="2.44140625" style="239" customWidth="1"/>
    <col min="12560" max="12560" width="6.21875" style="239" customWidth="1"/>
    <col min="12561" max="12561" width="2.5546875" style="239" customWidth="1"/>
    <col min="12562" max="12564" width="4.109375" style="239" customWidth="1"/>
    <col min="12565" max="12565" width="5" style="239" customWidth="1"/>
    <col min="12566" max="12566" width="2.88671875" style="239" customWidth="1"/>
    <col min="12567" max="12567" width="0.77734375" style="239" customWidth="1"/>
    <col min="12568" max="12568" width="2.88671875" style="239" customWidth="1"/>
    <col min="12569" max="12569" width="6" style="239" customWidth="1"/>
    <col min="12570" max="12570" width="3.6640625" style="239" customWidth="1"/>
    <col min="12571" max="12571" width="2.44140625" style="239" customWidth="1"/>
    <col min="12572" max="12572" width="6.21875" style="239" customWidth="1"/>
    <col min="12573" max="12573" width="2.5546875" style="239" customWidth="1"/>
    <col min="12574" max="12576" width="4.109375" style="239" customWidth="1"/>
    <col min="12577" max="12577" width="5" style="239" customWidth="1"/>
    <col min="12578" max="12578" width="2.88671875" style="239" customWidth="1"/>
    <col min="12579" max="12579" width="0.77734375" style="239" customWidth="1"/>
    <col min="12580" max="12580" width="2.88671875" style="239" customWidth="1"/>
    <col min="12581" max="12581" width="6" style="239" customWidth="1"/>
    <col min="12582" max="12582" width="3.6640625" style="239" customWidth="1"/>
    <col min="12583" max="12583" width="2.44140625" style="239" customWidth="1"/>
    <col min="12584" max="12584" width="6.21875" style="239" customWidth="1"/>
    <col min="12585" max="12585" width="2.5546875" style="239" customWidth="1"/>
    <col min="12586" max="12588" width="4.109375" style="239" customWidth="1"/>
    <col min="12589" max="12589" width="5" style="239" customWidth="1"/>
    <col min="12590" max="12598" width="0" style="239" hidden="1" customWidth="1"/>
    <col min="12599" max="12599" width="18.5546875" style="239" customWidth="1"/>
    <col min="12600" max="12600" width="11" style="239" customWidth="1"/>
    <col min="12601" max="12602" width="1.77734375" style="239" customWidth="1"/>
    <col min="12603" max="12603" width="19.5546875" style="239" customWidth="1"/>
    <col min="12604" max="12800" width="11.5546875" style="239"/>
    <col min="12801" max="12801" width="6" style="239" customWidth="1"/>
    <col min="12802" max="12802" width="3.6640625" style="239" customWidth="1"/>
    <col min="12803" max="12803" width="2.44140625" style="239" customWidth="1"/>
    <col min="12804" max="12804" width="6.21875" style="239" customWidth="1"/>
    <col min="12805" max="12805" width="2.5546875" style="239" customWidth="1"/>
    <col min="12806" max="12808" width="4.109375" style="239" customWidth="1"/>
    <col min="12809" max="12809" width="5.109375" style="239" customWidth="1"/>
    <col min="12810" max="12810" width="2.88671875" style="239" customWidth="1"/>
    <col min="12811" max="12811" width="0.77734375" style="239" customWidth="1"/>
    <col min="12812" max="12812" width="2.88671875" style="239" customWidth="1"/>
    <col min="12813" max="12813" width="6" style="239" customWidth="1"/>
    <col min="12814" max="12814" width="3.6640625" style="239" customWidth="1"/>
    <col min="12815" max="12815" width="2.44140625" style="239" customWidth="1"/>
    <col min="12816" max="12816" width="6.21875" style="239" customWidth="1"/>
    <col min="12817" max="12817" width="2.5546875" style="239" customWidth="1"/>
    <col min="12818" max="12820" width="4.109375" style="239" customWidth="1"/>
    <col min="12821" max="12821" width="5" style="239" customWidth="1"/>
    <col min="12822" max="12822" width="2.88671875" style="239" customWidth="1"/>
    <col min="12823" max="12823" width="0.77734375" style="239" customWidth="1"/>
    <col min="12824" max="12824" width="2.88671875" style="239" customWidth="1"/>
    <col min="12825" max="12825" width="6" style="239" customWidth="1"/>
    <col min="12826" max="12826" width="3.6640625" style="239" customWidth="1"/>
    <col min="12827" max="12827" width="2.44140625" style="239" customWidth="1"/>
    <col min="12828" max="12828" width="6.21875" style="239" customWidth="1"/>
    <col min="12829" max="12829" width="2.5546875" style="239" customWidth="1"/>
    <col min="12830" max="12832" width="4.109375" style="239" customWidth="1"/>
    <col min="12833" max="12833" width="5" style="239" customWidth="1"/>
    <col min="12834" max="12834" width="2.88671875" style="239" customWidth="1"/>
    <col min="12835" max="12835" width="0.77734375" style="239" customWidth="1"/>
    <col min="12836" max="12836" width="2.88671875" style="239" customWidth="1"/>
    <col min="12837" max="12837" width="6" style="239" customWidth="1"/>
    <col min="12838" max="12838" width="3.6640625" style="239" customWidth="1"/>
    <col min="12839" max="12839" width="2.44140625" style="239" customWidth="1"/>
    <col min="12840" max="12840" width="6.21875" style="239" customWidth="1"/>
    <col min="12841" max="12841" width="2.5546875" style="239" customWidth="1"/>
    <col min="12842" max="12844" width="4.109375" style="239" customWidth="1"/>
    <col min="12845" max="12845" width="5" style="239" customWidth="1"/>
    <col min="12846" max="12854" width="0" style="239" hidden="1" customWidth="1"/>
    <col min="12855" max="12855" width="18.5546875" style="239" customWidth="1"/>
    <col min="12856" max="12856" width="11" style="239" customWidth="1"/>
    <col min="12857" max="12858" width="1.77734375" style="239" customWidth="1"/>
    <col min="12859" max="12859" width="19.5546875" style="239" customWidth="1"/>
    <col min="12860" max="13056" width="11.5546875" style="239"/>
    <col min="13057" max="13057" width="6" style="239" customWidth="1"/>
    <col min="13058" max="13058" width="3.6640625" style="239" customWidth="1"/>
    <col min="13059" max="13059" width="2.44140625" style="239" customWidth="1"/>
    <col min="13060" max="13060" width="6.21875" style="239" customWidth="1"/>
    <col min="13061" max="13061" width="2.5546875" style="239" customWidth="1"/>
    <col min="13062" max="13064" width="4.109375" style="239" customWidth="1"/>
    <col min="13065" max="13065" width="5.109375" style="239" customWidth="1"/>
    <col min="13066" max="13066" width="2.88671875" style="239" customWidth="1"/>
    <col min="13067" max="13067" width="0.77734375" style="239" customWidth="1"/>
    <col min="13068" max="13068" width="2.88671875" style="239" customWidth="1"/>
    <col min="13069" max="13069" width="6" style="239" customWidth="1"/>
    <col min="13070" max="13070" width="3.6640625" style="239" customWidth="1"/>
    <col min="13071" max="13071" width="2.44140625" style="239" customWidth="1"/>
    <col min="13072" max="13072" width="6.21875" style="239" customWidth="1"/>
    <col min="13073" max="13073" width="2.5546875" style="239" customWidth="1"/>
    <col min="13074" max="13076" width="4.109375" style="239" customWidth="1"/>
    <col min="13077" max="13077" width="5" style="239" customWidth="1"/>
    <col min="13078" max="13078" width="2.88671875" style="239" customWidth="1"/>
    <col min="13079" max="13079" width="0.77734375" style="239" customWidth="1"/>
    <col min="13080" max="13080" width="2.88671875" style="239" customWidth="1"/>
    <col min="13081" max="13081" width="6" style="239" customWidth="1"/>
    <col min="13082" max="13082" width="3.6640625" style="239" customWidth="1"/>
    <col min="13083" max="13083" width="2.44140625" style="239" customWidth="1"/>
    <col min="13084" max="13084" width="6.21875" style="239" customWidth="1"/>
    <col min="13085" max="13085" width="2.5546875" style="239" customWidth="1"/>
    <col min="13086" max="13088" width="4.109375" style="239" customWidth="1"/>
    <col min="13089" max="13089" width="5" style="239" customWidth="1"/>
    <col min="13090" max="13090" width="2.88671875" style="239" customWidth="1"/>
    <col min="13091" max="13091" width="0.77734375" style="239" customWidth="1"/>
    <col min="13092" max="13092" width="2.88671875" style="239" customWidth="1"/>
    <col min="13093" max="13093" width="6" style="239" customWidth="1"/>
    <col min="13094" max="13094" width="3.6640625" style="239" customWidth="1"/>
    <col min="13095" max="13095" width="2.44140625" style="239" customWidth="1"/>
    <col min="13096" max="13096" width="6.21875" style="239" customWidth="1"/>
    <col min="13097" max="13097" width="2.5546875" style="239" customWidth="1"/>
    <col min="13098" max="13100" width="4.109375" style="239" customWidth="1"/>
    <col min="13101" max="13101" width="5" style="239" customWidth="1"/>
    <col min="13102" max="13110" width="0" style="239" hidden="1" customWidth="1"/>
    <col min="13111" max="13111" width="18.5546875" style="239" customWidth="1"/>
    <col min="13112" max="13112" width="11" style="239" customWidth="1"/>
    <col min="13113" max="13114" width="1.77734375" style="239" customWidth="1"/>
    <col min="13115" max="13115" width="19.5546875" style="239" customWidth="1"/>
    <col min="13116" max="13312" width="11.5546875" style="239"/>
    <col min="13313" max="13313" width="6" style="239" customWidth="1"/>
    <col min="13314" max="13314" width="3.6640625" style="239" customWidth="1"/>
    <col min="13315" max="13315" width="2.44140625" style="239" customWidth="1"/>
    <col min="13316" max="13316" width="6.21875" style="239" customWidth="1"/>
    <col min="13317" max="13317" width="2.5546875" style="239" customWidth="1"/>
    <col min="13318" max="13320" width="4.109375" style="239" customWidth="1"/>
    <col min="13321" max="13321" width="5.109375" style="239" customWidth="1"/>
    <col min="13322" max="13322" width="2.88671875" style="239" customWidth="1"/>
    <col min="13323" max="13323" width="0.77734375" style="239" customWidth="1"/>
    <col min="13324" max="13324" width="2.88671875" style="239" customWidth="1"/>
    <col min="13325" max="13325" width="6" style="239" customWidth="1"/>
    <col min="13326" max="13326" width="3.6640625" style="239" customWidth="1"/>
    <col min="13327" max="13327" width="2.44140625" style="239" customWidth="1"/>
    <col min="13328" max="13328" width="6.21875" style="239" customWidth="1"/>
    <col min="13329" max="13329" width="2.5546875" style="239" customWidth="1"/>
    <col min="13330" max="13332" width="4.109375" style="239" customWidth="1"/>
    <col min="13333" max="13333" width="5" style="239" customWidth="1"/>
    <col min="13334" max="13334" width="2.88671875" style="239" customWidth="1"/>
    <col min="13335" max="13335" width="0.77734375" style="239" customWidth="1"/>
    <col min="13336" max="13336" width="2.88671875" style="239" customWidth="1"/>
    <col min="13337" max="13337" width="6" style="239" customWidth="1"/>
    <col min="13338" max="13338" width="3.6640625" style="239" customWidth="1"/>
    <col min="13339" max="13339" width="2.44140625" style="239" customWidth="1"/>
    <col min="13340" max="13340" width="6.21875" style="239" customWidth="1"/>
    <col min="13341" max="13341" width="2.5546875" style="239" customWidth="1"/>
    <col min="13342" max="13344" width="4.109375" style="239" customWidth="1"/>
    <col min="13345" max="13345" width="5" style="239" customWidth="1"/>
    <col min="13346" max="13346" width="2.88671875" style="239" customWidth="1"/>
    <col min="13347" max="13347" width="0.77734375" style="239" customWidth="1"/>
    <col min="13348" max="13348" width="2.88671875" style="239" customWidth="1"/>
    <col min="13349" max="13349" width="6" style="239" customWidth="1"/>
    <col min="13350" max="13350" width="3.6640625" style="239" customWidth="1"/>
    <col min="13351" max="13351" width="2.44140625" style="239" customWidth="1"/>
    <col min="13352" max="13352" width="6.21875" style="239" customWidth="1"/>
    <col min="13353" max="13353" width="2.5546875" style="239" customWidth="1"/>
    <col min="13354" max="13356" width="4.109375" style="239" customWidth="1"/>
    <col min="13357" max="13357" width="5" style="239" customWidth="1"/>
    <col min="13358" max="13366" width="0" style="239" hidden="1" customWidth="1"/>
    <col min="13367" max="13367" width="18.5546875" style="239" customWidth="1"/>
    <col min="13368" max="13368" width="11" style="239" customWidth="1"/>
    <col min="13369" max="13370" width="1.77734375" style="239" customWidth="1"/>
    <col min="13371" max="13371" width="19.5546875" style="239" customWidth="1"/>
    <col min="13372" max="13568" width="11.5546875" style="239"/>
    <col min="13569" max="13569" width="6" style="239" customWidth="1"/>
    <col min="13570" max="13570" width="3.6640625" style="239" customWidth="1"/>
    <col min="13571" max="13571" width="2.44140625" style="239" customWidth="1"/>
    <col min="13572" max="13572" width="6.21875" style="239" customWidth="1"/>
    <col min="13573" max="13573" width="2.5546875" style="239" customWidth="1"/>
    <col min="13574" max="13576" width="4.109375" style="239" customWidth="1"/>
    <col min="13577" max="13577" width="5.109375" style="239" customWidth="1"/>
    <col min="13578" max="13578" width="2.88671875" style="239" customWidth="1"/>
    <col min="13579" max="13579" width="0.77734375" style="239" customWidth="1"/>
    <col min="13580" max="13580" width="2.88671875" style="239" customWidth="1"/>
    <col min="13581" max="13581" width="6" style="239" customWidth="1"/>
    <col min="13582" max="13582" width="3.6640625" style="239" customWidth="1"/>
    <col min="13583" max="13583" width="2.44140625" style="239" customWidth="1"/>
    <col min="13584" max="13584" width="6.21875" style="239" customWidth="1"/>
    <col min="13585" max="13585" width="2.5546875" style="239" customWidth="1"/>
    <col min="13586" max="13588" width="4.109375" style="239" customWidth="1"/>
    <col min="13589" max="13589" width="5" style="239" customWidth="1"/>
    <col min="13590" max="13590" width="2.88671875" style="239" customWidth="1"/>
    <col min="13591" max="13591" width="0.77734375" style="239" customWidth="1"/>
    <col min="13592" max="13592" width="2.88671875" style="239" customWidth="1"/>
    <col min="13593" max="13593" width="6" style="239" customWidth="1"/>
    <col min="13594" max="13594" width="3.6640625" style="239" customWidth="1"/>
    <col min="13595" max="13595" width="2.44140625" style="239" customWidth="1"/>
    <col min="13596" max="13596" width="6.21875" style="239" customWidth="1"/>
    <col min="13597" max="13597" width="2.5546875" style="239" customWidth="1"/>
    <col min="13598" max="13600" width="4.109375" style="239" customWidth="1"/>
    <col min="13601" max="13601" width="5" style="239" customWidth="1"/>
    <col min="13602" max="13602" width="2.88671875" style="239" customWidth="1"/>
    <col min="13603" max="13603" width="0.77734375" style="239" customWidth="1"/>
    <col min="13604" max="13604" width="2.88671875" style="239" customWidth="1"/>
    <col min="13605" max="13605" width="6" style="239" customWidth="1"/>
    <col min="13606" max="13606" width="3.6640625" style="239" customWidth="1"/>
    <col min="13607" max="13607" width="2.44140625" style="239" customWidth="1"/>
    <col min="13608" max="13608" width="6.21875" style="239" customWidth="1"/>
    <col min="13609" max="13609" width="2.5546875" style="239" customWidth="1"/>
    <col min="13610" max="13612" width="4.109375" style="239" customWidth="1"/>
    <col min="13613" max="13613" width="5" style="239" customWidth="1"/>
    <col min="13614" max="13622" width="0" style="239" hidden="1" customWidth="1"/>
    <col min="13623" max="13623" width="18.5546875" style="239" customWidth="1"/>
    <col min="13624" max="13624" width="11" style="239" customWidth="1"/>
    <col min="13625" max="13626" width="1.77734375" style="239" customWidth="1"/>
    <col min="13627" max="13627" width="19.5546875" style="239" customWidth="1"/>
    <col min="13628" max="13824" width="11.5546875" style="239"/>
    <col min="13825" max="13825" width="6" style="239" customWidth="1"/>
    <col min="13826" max="13826" width="3.6640625" style="239" customWidth="1"/>
    <col min="13827" max="13827" width="2.44140625" style="239" customWidth="1"/>
    <col min="13828" max="13828" width="6.21875" style="239" customWidth="1"/>
    <col min="13829" max="13829" width="2.5546875" style="239" customWidth="1"/>
    <col min="13830" max="13832" width="4.109375" style="239" customWidth="1"/>
    <col min="13833" max="13833" width="5.109375" style="239" customWidth="1"/>
    <col min="13834" max="13834" width="2.88671875" style="239" customWidth="1"/>
    <col min="13835" max="13835" width="0.77734375" style="239" customWidth="1"/>
    <col min="13836" max="13836" width="2.88671875" style="239" customWidth="1"/>
    <col min="13837" max="13837" width="6" style="239" customWidth="1"/>
    <col min="13838" max="13838" width="3.6640625" style="239" customWidth="1"/>
    <col min="13839" max="13839" width="2.44140625" style="239" customWidth="1"/>
    <col min="13840" max="13840" width="6.21875" style="239" customWidth="1"/>
    <col min="13841" max="13841" width="2.5546875" style="239" customWidth="1"/>
    <col min="13842" max="13844" width="4.109375" style="239" customWidth="1"/>
    <col min="13845" max="13845" width="5" style="239" customWidth="1"/>
    <col min="13846" max="13846" width="2.88671875" style="239" customWidth="1"/>
    <col min="13847" max="13847" width="0.77734375" style="239" customWidth="1"/>
    <col min="13848" max="13848" width="2.88671875" style="239" customWidth="1"/>
    <col min="13849" max="13849" width="6" style="239" customWidth="1"/>
    <col min="13850" max="13850" width="3.6640625" style="239" customWidth="1"/>
    <col min="13851" max="13851" width="2.44140625" style="239" customWidth="1"/>
    <col min="13852" max="13852" width="6.21875" style="239" customWidth="1"/>
    <col min="13853" max="13853" width="2.5546875" style="239" customWidth="1"/>
    <col min="13854" max="13856" width="4.109375" style="239" customWidth="1"/>
    <col min="13857" max="13857" width="5" style="239" customWidth="1"/>
    <col min="13858" max="13858" width="2.88671875" style="239" customWidth="1"/>
    <col min="13859" max="13859" width="0.77734375" style="239" customWidth="1"/>
    <col min="13860" max="13860" width="2.88671875" style="239" customWidth="1"/>
    <col min="13861" max="13861" width="6" style="239" customWidth="1"/>
    <col min="13862" max="13862" width="3.6640625" style="239" customWidth="1"/>
    <col min="13863" max="13863" width="2.44140625" style="239" customWidth="1"/>
    <col min="13864" max="13864" width="6.21875" style="239" customWidth="1"/>
    <col min="13865" max="13865" width="2.5546875" style="239" customWidth="1"/>
    <col min="13866" max="13868" width="4.109375" style="239" customWidth="1"/>
    <col min="13869" max="13869" width="5" style="239" customWidth="1"/>
    <col min="13870" max="13878" width="0" style="239" hidden="1" customWidth="1"/>
    <col min="13879" max="13879" width="18.5546875" style="239" customWidth="1"/>
    <col min="13880" max="13880" width="11" style="239" customWidth="1"/>
    <col min="13881" max="13882" width="1.77734375" style="239" customWidth="1"/>
    <col min="13883" max="13883" width="19.5546875" style="239" customWidth="1"/>
    <col min="13884" max="14080" width="11.5546875" style="239"/>
    <col min="14081" max="14081" width="6" style="239" customWidth="1"/>
    <col min="14082" max="14082" width="3.6640625" style="239" customWidth="1"/>
    <col min="14083" max="14083" width="2.44140625" style="239" customWidth="1"/>
    <col min="14084" max="14084" width="6.21875" style="239" customWidth="1"/>
    <col min="14085" max="14085" width="2.5546875" style="239" customWidth="1"/>
    <col min="14086" max="14088" width="4.109375" style="239" customWidth="1"/>
    <col min="14089" max="14089" width="5.109375" style="239" customWidth="1"/>
    <col min="14090" max="14090" width="2.88671875" style="239" customWidth="1"/>
    <col min="14091" max="14091" width="0.77734375" style="239" customWidth="1"/>
    <col min="14092" max="14092" width="2.88671875" style="239" customWidth="1"/>
    <col min="14093" max="14093" width="6" style="239" customWidth="1"/>
    <col min="14094" max="14094" width="3.6640625" style="239" customWidth="1"/>
    <col min="14095" max="14095" width="2.44140625" style="239" customWidth="1"/>
    <col min="14096" max="14096" width="6.21875" style="239" customWidth="1"/>
    <col min="14097" max="14097" width="2.5546875" style="239" customWidth="1"/>
    <col min="14098" max="14100" width="4.109375" style="239" customWidth="1"/>
    <col min="14101" max="14101" width="5" style="239" customWidth="1"/>
    <col min="14102" max="14102" width="2.88671875" style="239" customWidth="1"/>
    <col min="14103" max="14103" width="0.77734375" style="239" customWidth="1"/>
    <col min="14104" max="14104" width="2.88671875" style="239" customWidth="1"/>
    <col min="14105" max="14105" width="6" style="239" customWidth="1"/>
    <col min="14106" max="14106" width="3.6640625" style="239" customWidth="1"/>
    <col min="14107" max="14107" width="2.44140625" style="239" customWidth="1"/>
    <col min="14108" max="14108" width="6.21875" style="239" customWidth="1"/>
    <col min="14109" max="14109" width="2.5546875" style="239" customWidth="1"/>
    <col min="14110" max="14112" width="4.109375" style="239" customWidth="1"/>
    <col min="14113" max="14113" width="5" style="239" customWidth="1"/>
    <col min="14114" max="14114" width="2.88671875" style="239" customWidth="1"/>
    <col min="14115" max="14115" width="0.77734375" style="239" customWidth="1"/>
    <col min="14116" max="14116" width="2.88671875" style="239" customWidth="1"/>
    <col min="14117" max="14117" width="6" style="239" customWidth="1"/>
    <col min="14118" max="14118" width="3.6640625" style="239" customWidth="1"/>
    <col min="14119" max="14119" width="2.44140625" style="239" customWidth="1"/>
    <col min="14120" max="14120" width="6.21875" style="239" customWidth="1"/>
    <col min="14121" max="14121" width="2.5546875" style="239" customWidth="1"/>
    <col min="14122" max="14124" width="4.109375" style="239" customWidth="1"/>
    <col min="14125" max="14125" width="5" style="239" customWidth="1"/>
    <col min="14126" max="14134" width="0" style="239" hidden="1" customWidth="1"/>
    <col min="14135" max="14135" width="18.5546875" style="239" customWidth="1"/>
    <col min="14136" max="14136" width="11" style="239" customWidth="1"/>
    <col min="14137" max="14138" width="1.77734375" style="239" customWidth="1"/>
    <col min="14139" max="14139" width="19.5546875" style="239" customWidth="1"/>
    <col min="14140" max="14336" width="11.5546875" style="239"/>
    <col min="14337" max="14337" width="6" style="239" customWidth="1"/>
    <col min="14338" max="14338" width="3.6640625" style="239" customWidth="1"/>
    <col min="14339" max="14339" width="2.44140625" style="239" customWidth="1"/>
    <col min="14340" max="14340" width="6.21875" style="239" customWidth="1"/>
    <col min="14341" max="14341" width="2.5546875" style="239" customWidth="1"/>
    <col min="14342" max="14344" width="4.109375" style="239" customWidth="1"/>
    <col min="14345" max="14345" width="5.109375" style="239" customWidth="1"/>
    <col min="14346" max="14346" width="2.88671875" style="239" customWidth="1"/>
    <col min="14347" max="14347" width="0.77734375" style="239" customWidth="1"/>
    <col min="14348" max="14348" width="2.88671875" style="239" customWidth="1"/>
    <col min="14349" max="14349" width="6" style="239" customWidth="1"/>
    <col min="14350" max="14350" width="3.6640625" style="239" customWidth="1"/>
    <col min="14351" max="14351" width="2.44140625" style="239" customWidth="1"/>
    <col min="14352" max="14352" width="6.21875" style="239" customWidth="1"/>
    <col min="14353" max="14353" width="2.5546875" style="239" customWidth="1"/>
    <col min="14354" max="14356" width="4.109375" style="239" customWidth="1"/>
    <col min="14357" max="14357" width="5" style="239" customWidth="1"/>
    <col min="14358" max="14358" width="2.88671875" style="239" customWidth="1"/>
    <col min="14359" max="14359" width="0.77734375" style="239" customWidth="1"/>
    <col min="14360" max="14360" width="2.88671875" style="239" customWidth="1"/>
    <col min="14361" max="14361" width="6" style="239" customWidth="1"/>
    <col min="14362" max="14362" width="3.6640625" style="239" customWidth="1"/>
    <col min="14363" max="14363" width="2.44140625" style="239" customWidth="1"/>
    <col min="14364" max="14364" width="6.21875" style="239" customWidth="1"/>
    <col min="14365" max="14365" width="2.5546875" style="239" customWidth="1"/>
    <col min="14366" max="14368" width="4.109375" style="239" customWidth="1"/>
    <col min="14369" max="14369" width="5" style="239" customWidth="1"/>
    <col min="14370" max="14370" width="2.88671875" style="239" customWidth="1"/>
    <col min="14371" max="14371" width="0.77734375" style="239" customWidth="1"/>
    <col min="14372" max="14372" width="2.88671875" style="239" customWidth="1"/>
    <col min="14373" max="14373" width="6" style="239" customWidth="1"/>
    <col min="14374" max="14374" width="3.6640625" style="239" customWidth="1"/>
    <col min="14375" max="14375" width="2.44140625" style="239" customWidth="1"/>
    <col min="14376" max="14376" width="6.21875" style="239" customWidth="1"/>
    <col min="14377" max="14377" width="2.5546875" style="239" customWidth="1"/>
    <col min="14378" max="14380" width="4.109375" style="239" customWidth="1"/>
    <col min="14381" max="14381" width="5" style="239" customWidth="1"/>
    <col min="14382" max="14390" width="0" style="239" hidden="1" customWidth="1"/>
    <col min="14391" max="14391" width="18.5546875" style="239" customWidth="1"/>
    <col min="14392" max="14392" width="11" style="239" customWidth="1"/>
    <col min="14393" max="14394" width="1.77734375" style="239" customWidth="1"/>
    <col min="14395" max="14395" width="19.5546875" style="239" customWidth="1"/>
    <col min="14396" max="14592" width="11.5546875" style="239"/>
    <col min="14593" max="14593" width="6" style="239" customWidth="1"/>
    <col min="14594" max="14594" width="3.6640625" style="239" customWidth="1"/>
    <col min="14595" max="14595" width="2.44140625" style="239" customWidth="1"/>
    <col min="14596" max="14596" width="6.21875" style="239" customWidth="1"/>
    <col min="14597" max="14597" width="2.5546875" style="239" customWidth="1"/>
    <col min="14598" max="14600" width="4.109375" style="239" customWidth="1"/>
    <col min="14601" max="14601" width="5.109375" style="239" customWidth="1"/>
    <col min="14602" max="14602" width="2.88671875" style="239" customWidth="1"/>
    <col min="14603" max="14603" width="0.77734375" style="239" customWidth="1"/>
    <col min="14604" max="14604" width="2.88671875" style="239" customWidth="1"/>
    <col min="14605" max="14605" width="6" style="239" customWidth="1"/>
    <col min="14606" max="14606" width="3.6640625" style="239" customWidth="1"/>
    <col min="14607" max="14607" width="2.44140625" style="239" customWidth="1"/>
    <col min="14608" max="14608" width="6.21875" style="239" customWidth="1"/>
    <col min="14609" max="14609" width="2.5546875" style="239" customWidth="1"/>
    <col min="14610" max="14612" width="4.109375" style="239" customWidth="1"/>
    <col min="14613" max="14613" width="5" style="239" customWidth="1"/>
    <col min="14614" max="14614" width="2.88671875" style="239" customWidth="1"/>
    <col min="14615" max="14615" width="0.77734375" style="239" customWidth="1"/>
    <col min="14616" max="14616" width="2.88671875" style="239" customWidth="1"/>
    <col min="14617" max="14617" width="6" style="239" customWidth="1"/>
    <col min="14618" max="14618" width="3.6640625" style="239" customWidth="1"/>
    <col min="14619" max="14619" width="2.44140625" style="239" customWidth="1"/>
    <col min="14620" max="14620" width="6.21875" style="239" customWidth="1"/>
    <col min="14621" max="14621" width="2.5546875" style="239" customWidth="1"/>
    <col min="14622" max="14624" width="4.109375" style="239" customWidth="1"/>
    <col min="14625" max="14625" width="5" style="239" customWidth="1"/>
    <col min="14626" max="14626" width="2.88671875" style="239" customWidth="1"/>
    <col min="14627" max="14627" width="0.77734375" style="239" customWidth="1"/>
    <col min="14628" max="14628" width="2.88671875" style="239" customWidth="1"/>
    <col min="14629" max="14629" width="6" style="239" customWidth="1"/>
    <col min="14630" max="14630" width="3.6640625" style="239" customWidth="1"/>
    <col min="14631" max="14631" width="2.44140625" style="239" customWidth="1"/>
    <col min="14632" max="14632" width="6.21875" style="239" customWidth="1"/>
    <col min="14633" max="14633" width="2.5546875" style="239" customWidth="1"/>
    <col min="14634" max="14636" width="4.109375" style="239" customWidth="1"/>
    <col min="14637" max="14637" width="5" style="239" customWidth="1"/>
    <col min="14638" max="14646" width="0" style="239" hidden="1" customWidth="1"/>
    <col min="14647" max="14647" width="18.5546875" style="239" customWidth="1"/>
    <col min="14648" max="14648" width="11" style="239" customWidth="1"/>
    <col min="14649" max="14650" width="1.77734375" style="239" customWidth="1"/>
    <col min="14651" max="14651" width="19.5546875" style="239" customWidth="1"/>
    <col min="14652" max="14848" width="11.5546875" style="239"/>
    <col min="14849" max="14849" width="6" style="239" customWidth="1"/>
    <col min="14850" max="14850" width="3.6640625" style="239" customWidth="1"/>
    <col min="14851" max="14851" width="2.44140625" style="239" customWidth="1"/>
    <col min="14852" max="14852" width="6.21875" style="239" customWidth="1"/>
    <col min="14853" max="14853" width="2.5546875" style="239" customWidth="1"/>
    <col min="14854" max="14856" width="4.109375" style="239" customWidth="1"/>
    <col min="14857" max="14857" width="5.109375" style="239" customWidth="1"/>
    <col min="14858" max="14858" width="2.88671875" style="239" customWidth="1"/>
    <col min="14859" max="14859" width="0.77734375" style="239" customWidth="1"/>
    <col min="14860" max="14860" width="2.88671875" style="239" customWidth="1"/>
    <col min="14861" max="14861" width="6" style="239" customWidth="1"/>
    <col min="14862" max="14862" width="3.6640625" style="239" customWidth="1"/>
    <col min="14863" max="14863" width="2.44140625" style="239" customWidth="1"/>
    <col min="14864" max="14864" width="6.21875" style="239" customWidth="1"/>
    <col min="14865" max="14865" width="2.5546875" style="239" customWidth="1"/>
    <col min="14866" max="14868" width="4.109375" style="239" customWidth="1"/>
    <col min="14869" max="14869" width="5" style="239" customWidth="1"/>
    <col min="14870" max="14870" width="2.88671875" style="239" customWidth="1"/>
    <col min="14871" max="14871" width="0.77734375" style="239" customWidth="1"/>
    <col min="14872" max="14872" width="2.88671875" style="239" customWidth="1"/>
    <col min="14873" max="14873" width="6" style="239" customWidth="1"/>
    <col min="14874" max="14874" width="3.6640625" style="239" customWidth="1"/>
    <col min="14875" max="14875" width="2.44140625" style="239" customWidth="1"/>
    <col min="14876" max="14876" width="6.21875" style="239" customWidth="1"/>
    <col min="14877" max="14877" width="2.5546875" style="239" customWidth="1"/>
    <col min="14878" max="14880" width="4.109375" style="239" customWidth="1"/>
    <col min="14881" max="14881" width="5" style="239" customWidth="1"/>
    <col min="14882" max="14882" width="2.88671875" style="239" customWidth="1"/>
    <col min="14883" max="14883" width="0.77734375" style="239" customWidth="1"/>
    <col min="14884" max="14884" width="2.88671875" style="239" customWidth="1"/>
    <col min="14885" max="14885" width="6" style="239" customWidth="1"/>
    <col min="14886" max="14886" width="3.6640625" style="239" customWidth="1"/>
    <col min="14887" max="14887" width="2.44140625" style="239" customWidth="1"/>
    <col min="14888" max="14888" width="6.21875" style="239" customWidth="1"/>
    <col min="14889" max="14889" width="2.5546875" style="239" customWidth="1"/>
    <col min="14890" max="14892" width="4.109375" style="239" customWidth="1"/>
    <col min="14893" max="14893" width="5" style="239" customWidth="1"/>
    <col min="14894" max="14902" width="0" style="239" hidden="1" customWidth="1"/>
    <col min="14903" max="14903" width="18.5546875" style="239" customWidth="1"/>
    <col min="14904" max="14904" width="11" style="239" customWidth="1"/>
    <col min="14905" max="14906" width="1.77734375" style="239" customWidth="1"/>
    <col min="14907" max="14907" width="19.5546875" style="239" customWidth="1"/>
    <col min="14908" max="15104" width="11.5546875" style="239"/>
    <col min="15105" max="15105" width="6" style="239" customWidth="1"/>
    <col min="15106" max="15106" width="3.6640625" style="239" customWidth="1"/>
    <col min="15107" max="15107" width="2.44140625" style="239" customWidth="1"/>
    <col min="15108" max="15108" width="6.21875" style="239" customWidth="1"/>
    <col min="15109" max="15109" width="2.5546875" style="239" customWidth="1"/>
    <col min="15110" max="15112" width="4.109375" style="239" customWidth="1"/>
    <col min="15113" max="15113" width="5.109375" style="239" customWidth="1"/>
    <col min="15114" max="15114" width="2.88671875" style="239" customWidth="1"/>
    <col min="15115" max="15115" width="0.77734375" style="239" customWidth="1"/>
    <col min="15116" max="15116" width="2.88671875" style="239" customWidth="1"/>
    <col min="15117" max="15117" width="6" style="239" customWidth="1"/>
    <col min="15118" max="15118" width="3.6640625" style="239" customWidth="1"/>
    <col min="15119" max="15119" width="2.44140625" style="239" customWidth="1"/>
    <col min="15120" max="15120" width="6.21875" style="239" customWidth="1"/>
    <col min="15121" max="15121" width="2.5546875" style="239" customWidth="1"/>
    <col min="15122" max="15124" width="4.109375" style="239" customWidth="1"/>
    <col min="15125" max="15125" width="5" style="239" customWidth="1"/>
    <col min="15126" max="15126" width="2.88671875" style="239" customWidth="1"/>
    <col min="15127" max="15127" width="0.77734375" style="239" customWidth="1"/>
    <col min="15128" max="15128" width="2.88671875" style="239" customWidth="1"/>
    <col min="15129" max="15129" width="6" style="239" customWidth="1"/>
    <col min="15130" max="15130" width="3.6640625" style="239" customWidth="1"/>
    <col min="15131" max="15131" width="2.44140625" style="239" customWidth="1"/>
    <col min="15132" max="15132" width="6.21875" style="239" customWidth="1"/>
    <col min="15133" max="15133" width="2.5546875" style="239" customWidth="1"/>
    <col min="15134" max="15136" width="4.109375" style="239" customWidth="1"/>
    <col min="15137" max="15137" width="5" style="239" customWidth="1"/>
    <col min="15138" max="15138" width="2.88671875" style="239" customWidth="1"/>
    <col min="15139" max="15139" width="0.77734375" style="239" customWidth="1"/>
    <col min="15140" max="15140" width="2.88671875" style="239" customWidth="1"/>
    <col min="15141" max="15141" width="6" style="239" customWidth="1"/>
    <col min="15142" max="15142" width="3.6640625" style="239" customWidth="1"/>
    <col min="15143" max="15143" width="2.44140625" style="239" customWidth="1"/>
    <col min="15144" max="15144" width="6.21875" style="239" customWidth="1"/>
    <col min="15145" max="15145" width="2.5546875" style="239" customWidth="1"/>
    <col min="15146" max="15148" width="4.109375" style="239" customWidth="1"/>
    <col min="15149" max="15149" width="5" style="239" customWidth="1"/>
    <col min="15150" max="15158" width="0" style="239" hidden="1" customWidth="1"/>
    <col min="15159" max="15159" width="18.5546875" style="239" customWidth="1"/>
    <col min="15160" max="15160" width="11" style="239" customWidth="1"/>
    <col min="15161" max="15162" width="1.77734375" style="239" customWidth="1"/>
    <col min="15163" max="15163" width="19.5546875" style="239" customWidth="1"/>
    <col min="15164" max="15360" width="11.5546875" style="239"/>
    <col min="15361" max="15361" width="6" style="239" customWidth="1"/>
    <col min="15362" max="15362" width="3.6640625" style="239" customWidth="1"/>
    <col min="15363" max="15363" width="2.44140625" style="239" customWidth="1"/>
    <col min="15364" max="15364" width="6.21875" style="239" customWidth="1"/>
    <col min="15365" max="15365" width="2.5546875" style="239" customWidth="1"/>
    <col min="15366" max="15368" width="4.109375" style="239" customWidth="1"/>
    <col min="15369" max="15369" width="5.109375" style="239" customWidth="1"/>
    <col min="15370" max="15370" width="2.88671875" style="239" customWidth="1"/>
    <col min="15371" max="15371" width="0.77734375" style="239" customWidth="1"/>
    <col min="15372" max="15372" width="2.88671875" style="239" customWidth="1"/>
    <col min="15373" max="15373" width="6" style="239" customWidth="1"/>
    <col min="15374" max="15374" width="3.6640625" style="239" customWidth="1"/>
    <col min="15375" max="15375" width="2.44140625" style="239" customWidth="1"/>
    <col min="15376" max="15376" width="6.21875" style="239" customWidth="1"/>
    <col min="15377" max="15377" width="2.5546875" style="239" customWidth="1"/>
    <col min="15378" max="15380" width="4.109375" style="239" customWidth="1"/>
    <col min="15381" max="15381" width="5" style="239" customWidth="1"/>
    <col min="15382" max="15382" width="2.88671875" style="239" customWidth="1"/>
    <col min="15383" max="15383" width="0.77734375" style="239" customWidth="1"/>
    <col min="15384" max="15384" width="2.88671875" style="239" customWidth="1"/>
    <col min="15385" max="15385" width="6" style="239" customWidth="1"/>
    <col min="15386" max="15386" width="3.6640625" style="239" customWidth="1"/>
    <col min="15387" max="15387" width="2.44140625" style="239" customWidth="1"/>
    <col min="15388" max="15388" width="6.21875" style="239" customWidth="1"/>
    <col min="15389" max="15389" width="2.5546875" style="239" customWidth="1"/>
    <col min="15390" max="15392" width="4.109375" style="239" customWidth="1"/>
    <col min="15393" max="15393" width="5" style="239" customWidth="1"/>
    <col min="15394" max="15394" width="2.88671875" style="239" customWidth="1"/>
    <col min="15395" max="15395" width="0.77734375" style="239" customWidth="1"/>
    <col min="15396" max="15396" width="2.88671875" style="239" customWidth="1"/>
    <col min="15397" max="15397" width="6" style="239" customWidth="1"/>
    <col min="15398" max="15398" width="3.6640625" style="239" customWidth="1"/>
    <col min="15399" max="15399" width="2.44140625" style="239" customWidth="1"/>
    <col min="15400" max="15400" width="6.21875" style="239" customWidth="1"/>
    <col min="15401" max="15401" width="2.5546875" style="239" customWidth="1"/>
    <col min="15402" max="15404" width="4.109375" style="239" customWidth="1"/>
    <col min="15405" max="15405" width="5" style="239" customWidth="1"/>
    <col min="15406" max="15414" width="0" style="239" hidden="1" customWidth="1"/>
    <col min="15415" max="15415" width="18.5546875" style="239" customWidth="1"/>
    <col min="15416" max="15416" width="11" style="239" customWidth="1"/>
    <col min="15417" max="15418" width="1.77734375" style="239" customWidth="1"/>
    <col min="15419" max="15419" width="19.5546875" style="239" customWidth="1"/>
    <col min="15420" max="15616" width="11.5546875" style="239"/>
    <col min="15617" max="15617" width="6" style="239" customWidth="1"/>
    <col min="15618" max="15618" width="3.6640625" style="239" customWidth="1"/>
    <col min="15619" max="15619" width="2.44140625" style="239" customWidth="1"/>
    <col min="15620" max="15620" width="6.21875" style="239" customWidth="1"/>
    <col min="15621" max="15621" width="2.5546875" style="239" customWidth="1"/>
    <col min="15622" max="15624" width="4.109375" style="239" customWidth="1"/>
    <col min="15625" max="15625" width="5.109375" style="239" customWidth="1"/>
    <col min="15626" max="15626" width="2.88671875" style="239" customWidth="1"/>
    <col min="15627" max="15627" width="0.77734375" style="239" customWidth="1"/>
    <col min="15628" max="15628" width="2.88671875" style="239" customWidth="1"/>
    <col min="15629" max="15629" width="6" style="239" customWidth="1"/>
    <col min="15630" max="15630" width="3.6640625" style="239" customWidth="1"/>
    <col min="15631" max="15631" width="2.44140625" style="239" customWidth="1"/>
    <col min="15632" max="15632" width="6.21875" style="239" customWidth="1"/>
    <col min="15633" max="15633" width="2.5546875" style="239" customWidth="1"/>
    <col min="15634" max="15636" width="4.109375" style="239" customWidth="1"/>
    <col min="15637" max="15637" width="5" style="239" customWidth="1"/>
    <col min="15638" max="15638" width="2.88671875" style="239" customWidth="1"/>
    <col min="15639" max="15639" width="0.77734375" style="239" customWidth="1"/>
    <col min="15640" max="15640" width="2.88671875" style="239" customWidth="1"/>
    <col min="15641" max="15641" width="6" style="239" customWidth="1"/>
    <col min="15642" max="15642" width="3.6640625" style="239" customWidth="1"/>
    <col min="15643" max="15643" width="2.44140625" style="239" customWidth="1"/>
    <col min="15644" max="15644" width="6.21875" style="239" customWidth="1"/>
    <col min="15645" max="15645" width="2.5546875" style="239" customWidth="1"/>
    <col min="15646" max="15648" width="4.109375" style="239" customWidth="1"/>
    <col min="15649" max="15649" width="5" style="239" customWidth="1"/>
    <col min="15650" max="15650" width="2.88671875" style="239" customWidth="1"/>
    <col min="15651" max="15651" width="0.77734375" style="239" customWidth="1"/>
    <col min="15652" max="15652" width="2.88671875" style="239" customWidth="1"/>
    <col min="15653" max="15653" width="6" style="239" customWidth="1"/>
    <col min="15654" max="15654" width="3.6640625" style="239" customWidth="1"/>
    <col min="15655" max="15655" width="2.44140625" style="239" customWidth="1"/>
    <col min="15656" max="15656" width="6.21875" style="239" customWidth="1"/>
    <col min="15657" max="15657" width="2.5546875" style="239" customWidth="1"/>
    <col min="15658" max="15660" width="4.109375" style="239" customWidth="1"/>
    <col min="15661" max="15661" width="5" style="239" customWidth="1"/>
    <col min="15662" max="15670" width="0" style="239" hidden="1" customWidth="1"/>
    <col min="15671" max="15671" width="18.5546875" style="239" customWidth="1"/>
    <col min="15672" max="15672" width="11" style="239" customWidth="1"/>
    <col min="15673" max="15674" width="1.77734375" style="239" customWidth="1"/>
    <col min="15675" max="15675" width="19.5546875" style="239" customWidth="1"/>
    <col min="15676" max="15872" width="11.5546875" style="239"/>
    <col min="15873" max="15873" width="6" style="239" customWidth="1"/>
    <col min="15874" max="15874" width="3.6640625" style="239" customWidth="1"/>
    <col min="15875" max="15875" width="2.44140625" style="239" customWidth="1"/>
    <col min="15876" max="15876" width="6.21875" style="239" customWidth="1"/>
    <col min="15877" max="15877" width="2.5546875" style="239" customWidth="1"/>
    <col min="15878" max="15880" width="4.109375" style="239" customWidth="1"/>
    <col min="15881" max="15881" width="5.109375" style="239" customWidth="1"/>
    <col min="15882" max="15882" width="2.88671875" style="239" customWidth="1"/>
    <col min="15883" max="15883" width="0.77734375" style="239" customWidth="1"/>
    <col min="15884" max="15884" width="2.88671875" style="239" customWidth="1"/>
    <col min="15885" max="15885" width="6" style="239" customWidth="1"/>
    <col min="15886" max="15886" width="3.6640625" style="239" customWidth="1"/>
    <col min="15887" max="15887" width="2.44140625" style="239" customWidth="1"/>
    <col min="15888" max="15888" width="6.21875" style="239" customWidth="1"/>
    <col min="15889" max="15889" width="2.5546875" style="239" customWidth="1"/>
    <col min="15890" max="15892" width="4.109375" style="239" customWidth="1"/>
    <col min="15893" max="15893" width="5" style="239" customWidth="1"/>
    <col min="15894" max="15894" width="2.88671875" style="239" customWidth="1"/>
    <col min="15895" max="15895" width="0.77734375" style="239" customWidth="1"/>
    <col min="15896" max="15896" width="2.88671875" style="239" customWidth="1"/>
    <col min="15897" max="15897" width="6" style="239" customWidth="1"/>
    <col min="15898" max="15898" width="3.6640625" style="239" customWidth="1"/>
    <col min="15899" max="15899" width="2.44140625" style="239" customWidth="1"/>
    <col min="15900" max="15900" width="6.21875" style="239" customWidth="1"/>
    <col min="15901" max="15901" width="2.5546875" style="239" customWidth="1"/>
    <col min="15902" max="15904" width="4.109375" style="239" customWidth="1"/>
    <col min="15905" max="15905" width="5" style="239" customWidth="1"/>
    <col min="15906" max="15906" width="2.88671875" style="239" customWidth="1"/>
    <col min="15907" max="15907" width="0.77734375" style="239" customWidth="1"/>
    <col min="15908" max="15908" width="2.88671875" style="239" customWidth="1"/>
    <col min="15909" max="15909" width="6" style="239" customWidth="1"/>
    <col min="15910" max="15910" width="3.6640625" style="239" customWidth="1"/>
    <col min="15911" max="15911" width="2.44140625" style="239" customWidth="1"/>
    <col min="15912" max="15912" width="6.21875" style="239" customWidth="1"/>
    <col min="15913" max="15913" width="2.5546875" style="239" customWidth="1"/>
    <col min="15914" max="15916" width="4.109375" style="239" customWidth="1"/>
    <col min="15917" max="15917" width="5" style="239" customWidth="1"/>
    <col min="15918" max="15926" width="0" style="239" hidden="1" customWidth="1"/>
    <col min="15927" max="15927" width="18.5546875" style="239" customWidth="1"/>
    <col min="15928" max="15928" width="11" style="239" customWidth="1"/>
    <col min="15929" max="15930" width="1.77734375" style="239" customWidth="1"/>
    <col min="15931" max="15931" width="19.5546875" style="239" customWidth="1"/>
    <col min="15932" max="16128" width="11.5546875" style="239"/>
    <col min="16129" max="16129" width="6" style="239" customWidth="1"/>
    <col min="16130" max="16130" width="3.6640625" style="239" customWidth="1"/>
    <col min="16131" max="16131" width="2.44140625" style="239" customWidth="1"/>
    <col min="16132" max="16132" width="6.21875" style="239" customWidth="1"/>
    <col min="16133" max="16133" width="2.5546875" style="239" customWidth="1"/>
    <col min="16134" max="16136" width="4.109375" style="239" customWidth="1"/>
    <col min="16137" max="16137" width="5.109375" style="239" customWidth="1"/>
    <col min="16138" max="16138" width="2.88671875" style="239" customWidth="1"/>
    <col min="16139" max="16139" width="0.77734375" style="239" customWidth="1"/>
    <col min="16140" max="16140" width="2.88671875" style="239" customWidth="1"/>
    <col min="16141" max="16141" width="6" style="239" customWidth="1"/>
    <col min="16142" max="16142" width="3.6640625" style="239" customWidth="1"/>
    <col min="16143" max="16143" width="2.44140625" style="239" customWidth="1"/>
    <col min="16144" max="16144" width="6.21875" style="239" customWidth="1"/>
    <col min="16145" max="16145" width="2.5546875" style="239" customWidth="1"/>
    <col min="16146" max="16148" width="4.109375" style="239" customWidth="1"/>
    <col min="16149" max="16149" width="5" style="239" customWidth="1"/>
    <col min="16150" max="16150" width="2.88671875" style="239" customWidth="1"/>
    <col min="16151" max="16151" width="0.77734375" style="239" customWidth="1"/>
    <col min="16152" max="16152" width="2.88671875" style="239" customWidth="1"/>
    <col min="16153" max="16153" width="6" style="239" customWidth="1"/>
    <col min="16154" max="16154" width="3.6640625" style="239" customWidth="1"/>
    <col min="16155" max="16155" width="2.44140625" style="239" customWidth="1"/>
    <col min="16156" max="16156" width="6.21875" style="239" customWidth="1"/>
    <col min="16157" max="16157" width="2.5546875" style="239" customWidth="1"/>
    <col min="16158" max="16160" width="4.109375" style="239" customWidth="1"/>
    <col min="16161" max="16161" width="5" style="239" customWidth="1"/>
    <col min="16162" max="16162" width="2.88671875" style="239" customWidth="1"/>
    <col min="16163" max="16163" width="0.77734375" style="239" customWidth="1"/>
    <col min="16164" max="16164" width="2.88671875" style="239" customWidth="1"/>
    <col min="16165" max="16165" width="6" style="239" customWidth="1"/>
    <col min="16166" max="16166" width="3.6640625" style="239" customWidth="1"/>
    <col min="16167" max="16167" width="2.44140625" style="239" customWidth="1"/>
    <col min="16168" max="16168" width="6.21875" style="239" customWidth="1"/>
    <col min="16169" max="16169" width="2.5546875" style="239" customWidth="1"/>
    <col min="16170" max="16172" width="4.109375" style="239" customWidth="1"/>
    <col min="16173" max="16173" width="5" style="239" customWidth="1"/>
    <col min="16174" max="16182" width="0" style="239" hidden="1" customWidth="1"/>
    <col min="16183" max="16183" width="18.5546875" style="239" customWidth="1"/>
    <col min="16184" max="16184" width="11" style="239" customWidth="1"/>
    <col min="16185" max="16186" width="1.77734375" style="239" customWidth="1"/>
    <col min="16187" max="16187" width="19.5546875" style="239" customWidth="1"/>
    <col min="16188" max="16384" width="11.5546875" style="239"/>
  </cols>
  <sheetData>
    <row r="1" spans="1:59" ht="37.5" customHeight="1" x14ac:dyDescent="0.35">
      <c r="A1" s="152"/>
      <c r="B1" s="152"/>
      <c r="C1" s="152"/>
      <c r="D1" s="153" t="s">
        <v>225</v>
      </c>
      <c r="E1" s="152"/>
      <c r="F1" s="152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2"/>
      <c r="R1" s="152"/>
      <c r="S1" s="152"/>
      <c r="T1" s="152"/>
      <c r="V1" s="308" t="s">
        <v>162</v>
      </c>
      <c r="W1" s="308"/>
      <c r="X1" s="308"/>
      <c r="Y1" s="308"/>
      <c r="Z1" s="308"/>
      <c r="AA1" s="308"/>
      <c r="AB1" s="308"/>
      <c r="AC1" s="308"/>
      <c r="AD1" s="308"/>
      <c r="AE1" s="308"/>
    </row>
    <row r="2" spans="1:59" ht="15" x14ac:dyDescent="0.2">
      <c r="A2" s="156"/>
      <c r="B2" s="156"/>
      <c r="C2" s="156"/>
      <c r="D2" s="156"/>
      <c r="E2" s="157"/>
      <c r="F2" s="156"/>
      <c r="G2" s="156"/>
      <c r="H2" s="156"/>
      <c r="I2" s="158"/>
      <c r="J2" s="152"/>
      <c r="K2" s="152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9"/>
      <c r="W2" s="159"/>
      <c r="X2" s="159"/>
      <c r="Y2" s="160"/>
      <c r="Z2" s="160"/>
      <c r="AA2" s="160"/>
      <c r="AB2" s="161"/>
      <c r="AC2" s="161"/>
      <c r="AD2" s="162"/>
      <c r="AE2" s="159"/>
      <c r="AF2" s="159"/>
      <c r="AG2" s="159"/>
      <c r="AH2" s="159"/>
      <c r="AI2" s="159"/>
      <c r="AJ2" s="159"/>
      <c r="AK2" s="159"/>
      <c r="AL2" s="162"/>
      <c r="AM2" s="163"/>
      <c r="AN2" s="163"/>
      <c r="AO2" s="163"/>
      <c r="AP2" s="163"/>
      <c r="AQ2" s="163"/>
      <c r="AR2" s="163"/>
      <c r="AS2" s="163"/>
      <c r="BC2" s="241" t="s">
        <v>46</v>
      </c>
      <c r="BD2" s="242">
        <v>0.47997826337814331</v>
      </c>
      <c r="BE2" s="239">
        <v>3</v>
      </c>
      <c r="BF2" s="239">
        <v>1</v>
      </c>
      <c r="BG2" s="239" t="s">
        <v>226</v>
      </c>
    </row>
    <row r="3" spans="1:59" ht="15" x14ac:dyDescent="0.2">
      <c r="A3" s="164" t="s">
        <v>163</v>
      </c>
      <c r="B3" s="164" t="s">
        <v>164</v>
      </c>
      <c r="C3" s="237"/>
      <c r="D3" s="236"/>
      <c r="E3" s="236"/>
      <c r="F3" s="167"/>
      <c r="G3" s="167"/>
      <c r="H3" s="168" t="s">
        <v>165</v>
      </c>
      <c r="I3" s="309">
        <v>43254</v>
      </c>
      <c r="J3" s="309"/>
      <c r="K3" s="309"/>
      <c r="L3" s="310"/>
      <c r="M3" s="311" t="s">
        <v>166</v>
      </c>
      <c r="N3" s="311"/>
      <c r="O3" s="312" t="s">
        <v>132</v>
      </c>
      <c r="P3" s="313"/>
      <c r="Q3" s="313"/>
      <c r="R3" s="313"/>
      <c r="S3" s="313"/>
      <c r="T3" s="313"/>
      <c r="U3" s="313"/>
      <c r="V3" s="313"/>
      <c r="W3" s="313"/>
      <c r="X3" s="313"/>
      <c r="Y3" s="167"/>
      <c r="Z3" s="236"/>
      <c r="AA3" s="169" t="s">
        <v>167</v>
      </c>
      <c r="AB3" s="314">
        <v>0.40625</v>
      </c>
      <c r="AC3" s="314"/>
      <c r="AD3" s="314"/>
      <c r="AE3" s="167"/>
      <c r="AF3" s="169" t="s">
        <v>168</v>
      </c>
      <c r="AG3" s="315">
        <v>0.66666666666666663</v>
      </c>
      <c r="AH3" s="315"/>
      <c r="AI3" s="315"/>
      <c r="AJ3" s="310"/>
      <c r="AK3" s="310"/>
      <c r="AL3" s="154"/>
      <c r="AM3" s="154"/>
      <c r="AN3" s="154"/>
      <c r="AO3" s="154"/>
      <c r="AP3" s="160"/>
      <c r="AQ3" s="170"/>
      <c r="AR3" s="171"/>
      <c r="AS3" s="171"/>
      <c r="BC3" s="241" t="s">
        <v>227</v>
      </c>
      <c r="BD3" s="242">
        <v>0.21940910816192627</v>
      </c>
      <c r="BE3" s="239">
        <v>2</v>
      </c>
      <c r="BF3" s="239">
        <v>2</v>
      </c>
      <c r="BG3" s="239" t="s">
        <v>227</v>
      </c>
    </row>
    <row r="4" spans="1:59" ht="15" x14ac:dyDescent="0.2">
      <c r="A4" s="157"/>
      <c r="B4" s="156"/>
      <c r="C4" s="172"/>
      <c r="D4" s="156"/>
      <c r="E4" s="157"/>
      <c r="F4" s="157"/>
      <c r="G4" s="156"/>
      <c r="H4" s="156"/>
      <c r="I4" s="172"/>
      <c r="J4" s="156"/>
      <c r="K4" s="156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73"/>
      <c r="Z4" s="160"/>
      <c r="AA4" s="172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62"/>
      <c r="AM4" s="163"/>
      <c r="AN4" s="163"/>
      <c r="AO4" s="163"/>
      <c r="AP4" s="163"/>
      <c r="AQ4" s="163"/>
      <c r="AR4" s="163"/>
      <c r="AS4" s="163"/>
      <c r="BC4" s="241" t="s">
        <v>228</v>
      </c>
      <c r="BD4" s="242">
        <v>0.99373131990432739</v>
      </c>
      <c r="BE4" s="239">
        <v>4</v>
      </c>
      <c r="BF4" s="239">
        <v>3</v>
      </c>
      <c r="BG4" s="239" t="s">
        <v>46</v>
      </c>
    </row>
    <row r="5" spans="1:59" ht="15" x14ac:dyDescent="0.2">
      <c r="A5" s="234"/>
      <c r="B5" s="167"/>
      <c r="C5" s="175" t="s">
        <v>169</v>
      </c>
      <c r="D5" s="307" t="s">
        <v>226</v>
      </c>
      <c r="E5" s="307"/>
      <c r="F5" s="307"/>
      <c r="G5" s="307"/>
      <c r="H5" s="307"/>
      <c r="I5" s="307"/>
      <c r="J5" s="176"/>
      <c r="K5" s="176"/>
      <c r="L5" s="176"/>
      <c r="M5" s="234"/>
      <c r="N5" s="177"/>
      <c r="O5" s="175" t="s">
        <v>170</v>
      </c>
      <c r="P5" s="307" t="s">
        <v>227</v>
      </c>
      <c r="Q5" s="307"/>
      <c r="R5" s="307"/>
      <c r="S5" s="307"/>
      <c r="T5" s="307"/>
      <c r="U5" s="307"/>
      <c r="V5" s="176"/>
      <c r="W5" s="176"/>
      <c r="X5" s="176"/>
      <c r="Y5" s="234"/>
      <c r="Z5" s="167"/>
      <c r="AA5" s="175" t="s">
        <v>171</v>
      </c>
      <c r="AB5" s="307" t="s">
        <v>46</v>
      </c>
      <c r="AC5" s="307"/>
      <c r="AD5" s="307"/>
      <c r="AE5" s="307"/>
      <c r="AF5" s="307"/>
      <c r="AG5" s="307"/>
      <c r="AH5" s="176"/>
      <c r="AI5" s="176"/>
      <c r="AJ5" s="176"/>
      <c r="AK5" s="234"/>
      <c r="AL5" s="177"/>
      <c r="AM5" s="175" t="s">
        <v>172</v>
      </c>
      <c r="AN5" s="307" t="s">
        <v>228</v>
      </c>
      <c r="AO5" s="307"/>
      <c r="AP5" s="307"/>
      <c r="AQ5" s="307"/>
      <c r="AR5" s="307"/>
      <c r="AS5" s="307"/>
      <c r="BC5" s="241" t="s">
        <v>226</v>
      </c>
      <c r="BD5" s="242">
        <v>0.13042044639587402</v>
      </c>
      <c r="BE5" s="239">
        <v>1</v>
      </c>
      <c r="BF5" s="239">
        <v>4</v>
      </c>
      <c r="BG5" s="239" t="s">
        <v>228</v>
      </c>
    </row>
    <row r="7" spans="1:59" ht="15" x14ac:dyDescent="0.2">
      <c r="A7" s="178" t="s">
        <v>173</v>
      </c>
      <c r="B7" s="304" t="s">
        <v>174</v>
      </c>
      <c r="C7" s="305"/>
      <c r="D7" s="306"/>
      <c r="E7" s="179" t="s">
        <v>97</v>
      </c>
      <c r="F7" s="202" t="s">
        <v>175</v>
      </c>
      <c r="G7" s="179" t="s">
        <v>78</v>
      </c>
      <c r="H7" s="235" t="s">
        <v>176</v>
      </c>
      <c r="I7" s="204" t="s">
        <v>4</v>
      </c>
      <c r="J7" s="176"/>
      <c r="K7" s="176"/>
      <c r="L7" s="176"/>
      <c r="M7" s="178" t="s">
        <v>173</v>
      </c>
      <c r="N7" s="304" t="s">
        <v>174</v>
      </c>
      <c r="O7" s="305"/>
      <c r="P7" s="306"/>
      <c r="Q7" s="179" t="s">
        <v>97</v>
      </c>
      <c r="R7" s="202" t="s">
        <v>175</v>
      </c>
      <c r="S7" s="179" t="s">
        <v>78</v>
      </c>
      <c r="T7" s="235" t="s">
        <v>176</v>
      </c>
      <c r="U7" s="204" t="s">
        <v>4</v>
      </c>
      <c r="V7" s="176"/>
      <c r="W7" s="176"/>
      <c r="X7" s="176"/>
      <c r="Y7" s="178" t="s">
        <v>173</v>
      </c>
      <c r="Z7" s="304" t="s">
        <v>174</v>
      </c>
      <c r="AA7" s="305"/>
      <c r="AB7" s="306"/>
      <c r="AC7" s="179" t="s">
        <v>97</v>
      </c>
      <c r="AD7" s="202" t="s">
        <v>175</v>
      </c>
      <c r="AE7" s="179" t="s">
        <v>78</v>
      </c>
      <c r="AF7" s="235" t="s">
        <v>176</v>
      </c>
      <c r="AG7" s="204" t="s">
        <v>4</v>
      </c>
      <c r="AH7" s="176"/>
      <c r="AI7" s="176"/>
      <c r="AJ7" s="176"/>
      <c r="AK7" s="178" t="s">
        <v>173</v>
      </c>
      <c r="AL7" s="304" t="s">
        <v>174</v>
      </c>
      <c r="AM7" s="305"/>
      <c r="AN7" s="306"/>
      <c r="AO7" s="179" t="s">
        <v>97</v>
      </c>
      <c r="AP7" s="202" t="s">
        <v>175</v>
      </c>
      <c r="AQ7" s="179" t="s">
        <v>78</v>
      </c>
      <c r="AR7" s="235" t="s">
        <v>176</v>
      </c>
      <c r="AS7" s="204" t="s">
        <v>4</v>
      </c>
      <c r="AU7" s="240" t="s">
        <v>5</v>
      </c>
      <c r="AV7" s="240" t="s">
        <v>5</v>
      </c>
      <c r="AW7" s="240" t="s">
        <v>5</v>
      </c>
      <c r="AX7" s="240" t="s">
        <v>5</v>
      </c>
      <c r="AY7" s="240" t="s">
        <v>4</v>
      </c>
      <c r="AZ7" s="240" t="s">
        <v>4</v>
      </c>
      <c r="BA7" s="240" t="s">
        <v>4</v>
      </c>
      <c r="BB7" s="240" t="s">
        <v>4</v>
      </c>
    </row>
    <row r="8" spans="1:59" ht="15.75" customHeight="1" x14ac:dyDescent="0.2">
      <c r="A8" s="182"/>
      <c r="B8" s="295" t="s">
        <v>229</v>
      </c>
      <c r="C8" s="320"/>
      <c r="D8" s="321"/>
      <c r="E8" s="183">
        <v>6</v>
      </c>
      <c r="F8" s="184">
        <v>27</v>
      </c>
      <c r="G8" s="183">
        <v>96</v>
      </c>
      <c r="H8" s="185">
        <v>123</v>
      </c>
      <c r="I8" s="186">
        <v>4</v>
      </c>
      <c r="J8" s="187"/>
      <c r="K8" s="187"/>
      <c r="L8" s="188"/>
      <c r="M8" s="182"/>
      <c r="N8" s="295" t="s">
        <v>230</v>
      </c>
      <c r="O8" s="320"/>
      <c r="P8" s="321"/>
      <c r="Q8" s="183">
        <v>5</v>
      </c>
      <c r="R8" s="184">
        <v>34</v>
      </c>
      <c r="S8" s="183">
        <v>78</v>
      </c>
      <c r="T8" s="185">
        <v>112</v>
      </c>
      <c r="U8" s="186">
        <v>3</v>
      </c>
      <c r="V8" s="187"/>
      <c r="W8" s="187"/>
      <c r="X8" s="188"/>
      <c r="Y8" s="182"/>
      <c r="Z8" s="295" t="s">
        <v>231</v>
      </c>
      <c r="AA8" s="320"/>
      <c r="AB8" s="321"/>
      <c r="AC8" s="183">
        <v>4</v>
      </c>
      <c r="AD8" s="184">
        <v>26</v>
      </c>
      <c r="AE8" s="183">
        <v>77</v>
      </c>
      <c r="AF8" s="185">
        <v>103</v>
      </c>
      <c r="AG8" s="186">
        <v>2</v>
      </c>
      <c r="AH8" s="187"/>
      <c r="AI8" s="187"/>
      <c r="AJ8" s="188"/>
      <c r="AK8" s="182"/>
      <c r="AL8" s="295" t="s">
        <v>232</v>
      </c>
      <c r="AM8" s="320"/>
      <c r="AN8" s="321"/>
      <c r="AO8" s="183">
        <v>7</v>
      </c>
      <c r="AP8" s="184">
        <v>17</v>
      </c>
      <c r="AQ8" s="183">
        <v>78</v>
      </c>
      <c r="AR8" s="185">
        <v>95</v>
      </c>
      <c r="AS8" s="186">
        <v>1</v>
      </c>
      <c r="AU8" s="240">
        <v>123</v>
      </c>
      <c r="AV8" s="240">
        <v>112</v>
      </c>
      <c r="AW8" s="240">
        <v>103</v>
      </c>
      <c r="AX8" s="240">
        <v>95</v>
      </c>
      <c r="AY8" s="240">
        <v>4</v>
      </c>
      <c r="AZ8" s="240">
        <v>3</v>
      </c>
      <c r="BA8" s="240">
        <v>2</v>
      </c>
      <c r="BB8" s="240">
        <v>1</v>
      </c>
    </row>
    <row r="9" spans="1:59" ht="15.75" x14ac:dyDescent="0.2">
      <c r="A9" s="189"/>
      <c r="B9" s="322"/>
      <c r="C9" s="323"/>
      <c r="D9" s="324"/>
      <c r="E9" s="183">
        <v>3</v>
      </c>
      <c r="F9" s="184">
        <v>35</v>
      </c>
      <c r="G9" s="183">
        <v>94</v>
      </c>
      <c r="H9" s="185">
        <v>129</v>
      </c>
      <c r="I9" s="186">
        <v>4</v>
      </c>
      <c r="J9" s="187"/>
      <c r="K9" s="187"/>
      <c r="L9" s="188"/>
      <c r="M9" s="189"/>
      <c r="N9" s="322"/>
      <c r="O9" s="323"/>
      <c r="P9" s="324"/>
      <c r="Q9" s="183">
        <v>1</v>
      </c>
      <c r="R9" s="184">
        <v>43</v>
      </c>
      <c r="S9" s="183">
        <v>85</v>
      </c>
      <c r="T9" s="185">
        <v>128</v>
      </c>
      <c r="U9" s="186">
        <v>3</v>
      </c>
      <c r="V9" s="187"/>
      <c r="W9" s="187"/>
      <c r="X9" s="188"/>
      <c r="Y9" s="189"/>
      <c r="Z9" s="322"/>
      <c r="AA9" s="323"/>
      <c r="AB9" s="324"/>
      <c r="AC9" s="183">
        <v>4</v>
      </c>
      <c r="AD9" s="184">
        <v>44</v>
      </c>
      <c r="AE9" s="183">
        <v>75</v>
      </c>
      <c r="AF9" s="185">
        <v>119</v>
      </c>
      <c r="AG9" s="186">
        <v>2</v>
      </c>
      <c r="AH9" s="187"/>
      <c r="AI9" s="187"/>
      <c r="AJ9" s="188"/>
      <c r="AK9" s="189"/>
      <c r="AL9" s="322"/>
      <c r="AM9" s="323"/>
      <c r="AN9" s="324"/>
      <c r="AO9" s="183">
        <v>3</v>
      </c>
      <c r="AP9" s="184">
        <v>32</v>
      </c>
      <c r="AQ9" s="183">
        <v>85</v>
      </c>
      <c r="AR9" s="185">
        <v>117</v>
      </c>
      <c r="AS9" s="186">
        <v>1</v>
      </c>
      <c r="AU9" s="240">
        <v>129</v>
      </c>
      <c r="AV9" s="240">
        <v>128</v>
      </c>
      <c r="AW9" s="240">
        <v>119</v>
      </c>
      <c r="AX9" s="240">
        <v>117</v>
      </c>
      <c r="AY9" s="240">
        <v>4</v>
      </c>
      <c r="AZ9" s="240">
        <v>3</v>
      </c>
      <c r="BA9" s="240">
        <v>2</v>
      </c>
      <c r="BB9" s="240">
        <v>1</v>
      </c>
    </row>
    <row r="10" spans="1:59" ht="15.75" x14ac:dyDescent="0.2">
      <c r="A10" s="190" t="s">
        <v>173</v>
      </c>
      <c r="B10" s="301" t="s">
        <v>181</v>
      </c>
      <c r="C10" s="302"/>
      <c r="D10" s="303"/>
      <c r="E10" s="184"/>
      <c r="F10" s="184"/>
      <c r="G10" s="184"/>
      <c r="H10" s="243"/>
      <c r="I10" s="186"/>
      <c r="J10" s="187"/>
      <c r="K10" s="187"/>
      <c r="L10" s="188"/>
      <c r="M10" s="190" t="s">
        <v>173</v>
      </c>
      <c r="N10" s="301" t="s">
        <v>181</v>
      </c>
      <c r="O10" s="302"/>
      <c r="P10" s="303"/>
      <c r="Q10" s="184"/>
      <c r="R10" s="184"/>
      <c r="S10" s="184"/>
      <c r="T10" s="243"/>
      <c r="U10" s="186"/>
      <c r="V10" s="187"/>
      <c r="W10" s="187"/>
      <c r="X10" s="188"/>
      <c r="Y10" s="190" t="s">
        <v>173</v>
      </c>
      <c r="Z10" s="301" t="s">
        <v>181</v>
      </c>
      <c r="AA10" s="302"/>
      <c r="AB10" s="303"/>
      <c r="AC10" s="184"/>
      <c r="AD10" s="184"/>
      <c r="AE10" s="184"/>
      <c r="AF10" s="243"/>
      <c r="AG10" s="186"/>
      <c r="AH10" s="187"/>
      <c r="AI10" s="187"/>
      <c r="AJ10" s="188"/>
      <c r="AK10" s="190" t="s">
        <v>173</v>
      </c>
      <c r="AL10" s="301" t="s">
        <v>181</v>
      </c>
      <c r="AM10" s="302"/>
      <c r="AN10" s="303"/>
      <c r="AO10" s="184"/>
      <c r="AP10" s="184"/>
      <c r="AQ10" s="184"/>
      <c r="AR10" s="243"/>
      <c r="AS10" s="186"/>
    </row>
    <row r="11" spans="1:59" ht="15.75" x14ac:dyDescent="0.2">
      <c r="A11" s="182"/>
      <c r="B11" s="288"/>
      <c r="C11" s="289"/>
      <c r="D11" s="290"/>
      <c r="E11" s="183">
        <v>1</v>
      </c>
      <c r="F11" s="184">
        <v>44</v>
      </c>
      <c r="G11" s="183">
        <v>94</v>
      </c>
      <c r="H11" s="185">
        <v>138</v>
      </c>
      <c r="I11" s="186">
        <v>4</v>
      </c>
      <c r="J11" s="187"/>
      <c r="K11" s="187"/>
      <c r="L11" s="188"/>
      <c r="M11" s="182"/>
      <c r="N11" s="288"/>
      <c r="O11" s="289"/>
      <c r="P11" s="290"/>
      <c r="Q11" s="183">
        <v>1</v>
      </c>
      <c r="R11" s="184">
        <v>45</v>
      </c>
      <c r="S11" s="183">
        <v>89</v>
      </c>
      <c r="T11" s="185">
        <v>134</v>
      </c>
      <c r="U11" s="186">
        <v>3</v>
      </c>
      <c r="V11" s="187"/>
      <c r="W11" s="187"/>
      <c r="X11" s="188"/>
      <c r="Y11" s="182"/>
      <c r="Z11" s="288"/>
      <c r="AA11" s="289"/>
      <c r="AB11" s="290"/>
      <c r="AC11" s="183">
        <v>3</v>
      </c>
      <c r="AD11" s="184">
        <v>35</v>
      </c>
      <c r="AE11" s="183">
        <v>81</v>
      </c>
      <c r="AF11" s="185">
        <v>116</v>
      </c>
      <c r="AG11" s="186">
        <v>1</v>
      </c>
      <c r="AH11" s="187"/>
      <c r="AI11" s="187"/>
      <c r="AJ11" s="188"/>
      <c r="AK11" s="182"/>
      <c r="AL11" s="288"/>
      <c r="AM11" s="289"/>
      <c r="AN11" s="290"/>
      <c r="AO11" s="183">
        <v>3</v>
      </c>
      <c r="AP11" s="184">
        <v>40</v>
      </c>
      <c r="AQ11" s="183">
        <v>82</v>
      </c>
      <c r="AR11" s="185">
        <v>122</v>
      </c>
      <c r="AS11" s="186">
        <v>2</v>
      </c>
      <c r="AU11" s="240">
        <v>138</v>
      </c>
      <c r="AV11" s="240">
        <v>134</v>
      </c>
      <c r="AW11" s="240">
        <v>116</v>
      </c>
      <c r="AX11" s="240">
        <v>122</v>
      </c>
      <c r="AY11" s="240">
        <v>4</v>
      </c>
      <c r="AZ11" s="240">
        <v>3</v>
      </c>
      <c r="BA11" s="240">
        <v>1</v>
      </c>
      <c r="BB11" s="240">
        <v>2</v>
      </c>
    </row>
    <row r="12" spans="1:59" ht="15.75" x14ac:dyDescent="0.2">
      <c r="A12" s="192"/>
      <c r="B12" s="291"/>
      <c r="C12" s="292"/>
      <c r="D12" s="293"/>
      <c r="E12" s="183">
        <v>3</v>
      </c>
      <c r="F12" s="184">
        <v>26</v>
      </c>
      <c r="G12" s="183">
        <v>97</v>
      </c>
      <c r="H12" s="193">
        <v>123</v>
      </c>
      <c r="I12" s="186">
        <v>2</v>
      </c>
      <c r="J12" s="187"/>
      <c r="K12" s="187"/>
      <c r="L12" s="188"/>
      <c r="M12" s="192"/>
      <c r="N12" s="291"/>
      <c r="O12" s="292"/>
      <c r="P12" s="293"/>
      <c r="Q12" s="183">
        <v>4</v>
      </c>
      <c r="R12" s="184">
        <v>36</v>
      </c>
      <c r="S12" s="183">
        <v>96</v>
      </c>
      <c r="T12" s="193">
        <v>132</v>
      </c>
      <c r="U12" s="186">
        <v>3.5</v>
      </c>
      <c r="V12" s="187"/>
      <c r="W12" s="187"/>
      <c r="X12" s="188"/>
      <c r="Y12" s="192"/>
      <c r="Z12" s="291"/>
      <c r="AA12" s="292"/>
      <c r="AB12" s="293"/>
      <c r="AC12" s="183">
        <v>1</v>
      </c>
      <c r="AD12" s="184">
        <v>43</v>
      </c>
      <c r="AE12" s="183">
        <v>89</v>
      </c>
      <c r="AF12" s="193">
        <v>132</v>
      </c>
      <c r="AG12" s="186">
        <v>3.5</v>
      </c>
      <c r="AH12" s="187"/>
      <c r="AI12" s="187"/>
      <c r="AJ12" s="188"/>
      <c r="AK12" s="192"/>
      <c r="AL12" s="291"/>
      <c r="AM12" s="292"/>
      <c r="AN12" s="293"/>
      <c r="AO12" s="183">
        <v>3</v>
      </c>
      <c r="AP12" s="184">
        <v>27</v>
      </c>
      <c r="AQ12" s="183">
        <v>84</v>
      </c>
      <c r="AR12" s="193">
        <v>111</v>
      </c>
      <c r="AS12" s="186">
        <v>1</v>
      </c>
      <c r="AU12" s="240">
        <v>123</v>
      </c>
      <c r="AV12" s="240">
        <v>132</v>
      </c>
      <c r="AW12" s="240">
        <v>132</v>
      </c>
      <c r="AX12" s="240">
        <v>111</v>
      </c>
      <c r="AY12" s="240">
        <v>2</v>
      </c>
      <c r="AZ12" s="240">
        <v>3.5</v>
      </c>
      <c r="BA12" s="240">
        <v>3.5</v>
      </c>
      <c r="BB12" s="240">
        <v>1</v>
      </c>
    </row>
    <row r="13" spans="1:59" x14ac:dyDescent="0.2">
      <c r="A13" s="194"/>
      <c r="B13" s="195"/>
      <c r="C13" s="195"/>
      <c r="D13" s="195"/>
      <c r="E13" s="196">
        <v>13</v>
      </c>
      <c r="F13" s="197">
        <v>132</v>
      </c>
      <c r="G13" s="196">
        <v>381</v>
      </c>
      <c r="H13" s="198">
        <v>513</v>
      </c>
      <c r="I13" s="244">
        <v>14</v>
      </c>
      <c r="J13" s="188"/>
      <c r="K13" s="188"/>
      <c r="L13" s="188"/>
      <c r="M13" s="194"/>
      <c r="N13" s="195"/>
      <c r="O13" s="195"/>
      <c r="P13" s="195"/>
      <c r="Q13" s="196">
        <v>11</v>
      </c>
      <c r="R13" s="197">
        <v>158</v>
      </c>
      <c r="S13" s="196">
        <v>348</v>
      </c>
      <c r="T13" s="198">
        <v>506</v>
      </c>
      <c r="U13" s="244">
        <v>12.5</v>
      </c>
      <c r="V13" s="188"/>
      <c r="W13" s="188"/>
      <c r="X13" s="188"/>
      <c r="Y13" s="194"/>
      <c r="Z13" s="195"/>
      <c r="AA13" s="195"/>
      <c r="AB13" s="195"/>
      <c r="AC13" s="196">
        <v>12</v>
      </c>
      <c r="AD13" s="197">
        <v>148</v>
      </c>
      <c r="AE13" s="196">
        <v>322</v>
      </c>
      <c r="AF13" s="198">
        <v>470</v>
      </c>
      <c r="AG13" s="244">
        <v>8.5</v>
      </c>
      <c r="AH13" s="188"/>
      <c r="AI13" s="188"/>
      <c r="AJ13" s="188"/>
      <c r="AK13" s="194"/>
      <c r="AL13" s="195"/>
      <c r="AM13" s="195"/>
      <c r="AN13" s="195"/>
      <c r="AO13" s="196">
        <v>16</v>
      </c>
      <c r="AP13" s="197">
        <v>116</v>
      </c>
      <c r="AQ13" s="196">
        <v>329</v>
      </c>
      <c r="AR13" s="198">
        <v>445</v>
      </c>
      <c r="AS13" s="244">
        <v>5</v>
      </c>
    </row>
    <row r="14" spans="1:59" ht="15" x14ac:dyDescent="0.2">
      <c r="A14" s="178" t="s">
        <v>173</v>
      </c>
      <c r="B14" s="304" t="s">
        <v>174</v>
      </c>
      <c r="C14" s="305"/>
      <c r="D14" s="306"/>
      <c r="E14" s="179" t="s">
        <v>97</v>
      </c>
      <c r="F14" s="202" t="s">
        <v>175</v>
      </c>
      <c r="G14" s="179" t="s">
        <v>78</v>
      </c>
      <c r="H14" s="235" t="s">
        <v>176</v>
      </c>
      <c r="I14" s="204" t="s">
        <v>4</v>
      </c>
      <c r="J14" s="176"/>
      <c r="K14" s="176"/>
      <c r="L14" s="200"/>
      <c r="M14" s="178" t="s">
        <v>173</v>
      </c>
      <c r="N14" s="304" t="s">
        <v>174</v>
      </c>
      <c r="O14" s="305"/>
      <c r="P14" s="306"/>
      <c r="Q14" s="179" t="s">
        <v>97</v>
      </c>
      <c r="R14" s="202" t="s">
        <v>175</v>
      </c>
      <c r="S14" s="179" t="s">
        <v>78</v>
      </c>
      <c r="T14" s="235" t="s">
        <v>176</v>
      </c>
      <c r="U14" s="204" t="s">
        <v>4</v>
      </c>
      <c r="V14" s="176"/>
      <c r="W14" s="176"/>
      <c r="X14" s="200"/>
      <c r="Y14" s="178" t="s">
        <v>173</v>
      </c>
      <c r="Z14" s="304" t="s">
        <v>174</v>
      </c>
      <c r="AA14" s="305"/>
      <c r="AB14" s="306"/>
      <c r="AC14" s="179" t="s">
        <v>97</v>
      </c>
      <c r="AD14" s="202" t="s">
        <v>175</v>
      </c>
      <c r="AE14" s="179" t="s">
        <v>78</v>
      </c>
      <c r="AF14" s="235" t="s">
        <v>176</v>
      </c>
      <c r="AG14" s="204" t="s">
        <v>4</v>
      </c>
      <c r="AH14" s="176"/>
      <c r="AI14" s="176"/>
      <c r="AJ14" s="200"/>
      <c r="AK14" s="178" t="s">
        <v>173</v>
      </c>
      <c r="AL14" s="304" t="s">
        <v>174</v>
      </c>
      <c r="AM14" s="305"/>
      <c r="AN14" s="306"/>
      <c r="AO14" s="179" t="s">
        <v>97</v>
      </c>
      <c r="AP14" s="202" t="s">
        <v>175</v>
      </c>
      <c r="AQ14" s="179" t="s">
        <v>78</v>
      </c>
      <c r="AR14" s="235" t="s">
        <v>176</v>
      </c>
      <c r="AS14" s="204" t="s">
        <v>4</v>
      </c>
      <c r="AU14" s="240" t="s">
        <v>5</v>
      </c>
      <c r="AV14" s="240" t="s">
        <v>5</v>
      </c>
      <c r="AW14" s="240" t="s">
        <v>5</v>
      </c>
      <c r="AX14" s="240" t="s">
        <v>5</v>
      </c>
      <c r="AY14" s="240" t="s">
        <v>4</v>
      </c>
      <c r="AZ14" s="240" t="s">
        <v>4</v>
      </c>
      <c r="BA14" s="240" t="s">
        <v>4</v>
      </c>
      <c r="BB14" s="240" t="s">
        <v>4</v>
      </c>
    </row>
    <row r="15" spans="1:59" ht="15.75" customHeight="1" x14ac:dyDescent="0.2">
      <c r="A15" s="182"/>
      <c r="B15" s="295" t="s">
        <v>233</v>
      </c>
      <c r="C15" s="327"/>
      <c r="D15" s="328"/>
      <c r="E15" s="183">
        <v>4</v>
      </c>
      <c r="F15" s="184">
        <v>26</v>
      </c>
      <c r="G15" s="183">
        <v>89</v>
      </c>
      <c r="H15" s="185">
        <v>115</v>
      </c>
      <c r="I15" s="186">
        <v>3</v>
      </c>
      <c r="J15" s="187"/>
      <c r="K15" s="187"/>
      <c r="L15" s="200"/>
      <c r="M15" s="182"/>
      <c r="N15" s="295" t="s">
        <v>234</v>
      </c>
      <c r="O15" s="320"/>
      <c r="P15" s="321"/>
      <c r="Q15" s="183">
        <v>0</v>
      </c>
      <c r="R15" s="184">
        <v>42</v>
      </c>
      <c r="S15" s="183">
        <v>87</v>
      </c>
      <c r="T15" s="185">
        <v>129</v>
      </c>
      <c r="U15" s="186">
        <v>4</v>
      </c>
      <c r="V15" s="187"/>
      <c r="W15" s="187"/>
      <c r="X15" s="200"/>
      <c r="Y15" s="182"/>
      <c r="Z15" s="295" t="s">
        <v>235</v>
      </c>
      <c r="AA15" s="320"/>
      <c r="AB15" s="321"/>
      <c r="AC15" s="183">
        <v>5</v>
      </c>
      <c r="AD15" s="184">
        <v>23</v>
      </c>
      <c r="AE15" s="183">
        <v>76</v>
      </c>
      <c r="AF15" s="185">
        <v>99</v>
      </c>
      <c r="AG15" s="186">
        <v>1</v>
      </c>
      <c r="AH15" s="187"/>
      <c r="AI15" s="187"/>
      <c r="AJ15" s="200"/>
      <c r="AK15" s="182"/>
      <c r="AL15" s="295" t="s">
        <v>236</v>
      </c>
      <c r="AM15" s="320"/>
      <c r="AN15" s="321"/>
      <c r="AO15" s="183">
        <v>3</v>
      </c>
      <c r="AP15" s="184">
        <v>34</v>
      </c>
      <c r="AQ15" s="183">
        <v>73</v>
      </c>
      <c r="AR15" s="185">
        <v>107</v>
      </c>
      <c r="AS15" s="186">
        <v>2</v>
      </c>
      <c r="AU15" s="240">
        <v>115</v>
      </c>
      <c r="AV15" s="240">
        <v>129</v>
      </c>
      <c r="AW15" s="240">
        <v>99</v>
      </c>
      <c r="AX15" s="240">
        <v>107</v>
      </c>
      <c r="AY15" s="240">
        <v>3</v>
      </c>
      <c r="AZ15" s="240">
        <v>4</v>
      </c>
      <c r="BA15" s="240">
        <v>1</v>
      </c>
      <c r="BB15" s="240">
        <v>2</v>
      </c>
    </row>
    <row r="16" spans="1:59" ht="15.75" x14ac:dyDescent="0.2">
      <c r="A16" s="189"/>
      <c r="B16" s="329"/>
      <c r="C16" s="330"/>
      <c r="D16" s="331"/>
      <c r="E16" s="183">
        <v>3</v>
      </c>
      <c r="F16" s="184">
        <v>43</v>
      </c>
      <c r="G16" s="183">
        <v>83</v>
      </c>
      <c r="H16" s="185">
        <v>126</v>
      </c>
      <c r="I16" s="186">
        <v>2.5</v>
      </c>
      <c r="J16" s="187"/>
      <c r="K16" s="187"/>
      <c r="L16" s="200"/>
      <c r="M16" s="189"/>
      <c r="N16" s="322"/>
      <c r="O16" s="323"/>
      <c r="P16" s="324"/>
      <c r="Q16" s="183">
        <v>1</v>
      </c>
      <c r="R16" s="184">
        <v>44</v>
      </c>
      <c r="S16" s="183">
        <v>86</v>
      </c>
      <c r="T16" s="185">
        <v>130</v>
      </c>
      <c r="U16" s="186">
        <v>4</v>
      </c>
      <c r="V16" s="187"/>
      <c r="W16" s="187"/>
      <c r="X16" s="200"/>
      <c r="Y16" s="189"/>
      <c r="Z16" s="322"/>
      <c r="AA16" s="323"/>
      <c r="AB16" s="324"/>
      <c r="AC16" s="183">
        <v>6</v>
      </c>
      <c r="AD16" s="184">
        <v>18</v>
      </c>
      <c r="AE16" s="183">
        <v>82</v>
      </c>
      <c r="AF16" s="185">
        <v>100</v>
      </c>
      <c r="AG16" s="186">
        <v>1</v>
      </c>
      <c r="AH16" s="187"/>
      <c r="AI16" s="187"/>
      <c r="AJ16" s="200"/>
      <c r="AK16" s="189"/>
      <c r="AL16" s="322"/>
      <c r="AM16" s="323"/>
      <c r="AN16" s="324"/>
      <c r="AO16" s="183">
        <v>3</v>
      </c>
      <c r="AP16" s="184">
        <v>34</v>
      </c>
      <c r="AQ16" s="183">
        <v>92</v>
      </c>
      <c r="AR16" s="185">
        <v>126</v>
      </c>
      <c r="AS16" s="186">
        <v>2.5</v>
      </c>
      <c r="AU16" s="240">
        <v>126</v>
      </c>
      <c r="AV16" s="240">
        <v>130</v>
      </c>
      <c r="AW16" s="240">
        <v>100</v>
      </c>
      <c r="AX16" s="240">
        <v>126</v>
      </c>
      <c r="AY16" s="240">
        <v>2.5</v>
      </c>
      <c r="AZ16" s="240">
        <v>4</v>
      </c>
      <c r="BA16" s="240">
        <v>1</v>
      </c>
      <c r="BB16" s="240">
        <v>2.5</v>
      </c>
    </row>
    <row r="17" spans="1:54" ht="15.75" x14ac:dyDescent="0.2">
      <c r="A17" s="190" t="s">
        <v>173</v>
      </c>
      <c r="B17" s="301" t="s">
        <v>181</v>
      </c>
      <c r="C17" s="302"/>
      <c r="D17" s="303"/>
      <c r="E17" s="184"/>
      <c r="F17" s="184"/>
      <c r="G17" s="184"/>
      <c r="H17" s="243"/>
      <c r="I17" s="186"/>
      <c r="J17" s="187"/>
      <c r="K17" s="187"/>
      <c r="L17" s="200"/>
      <c r="M17" s="190" t="s">
        <v>173</v>
      </c>
      <c r="N17" s="301" t="s">
        <v>181</v>
      </c>
      <c r="O17" s="302"/>
      <c r="P17" s="303"/>
      <c r="Q17" s="184"/>
      <c r="R17" s="184"/>
      <c r="S17" s="184"/>
      <c r="T17" s="243"/>
      <c r="U17" s="186"/>
      <c r="V17" s="187"/>
      <c r="W17" s="187"/>
      <c r="X17" s="200"/>
      <c r="Y17" s="190" t="s">
        <v>173</v>
      </c>
      <c r="Z17" s="301" t="s">
        <v>181</v>
      </c>
      <c r="AA17" s="302"/>
      <c r="AB17" s="303"/>
      <c r="AC17" s="184"/>
      <c r="AD17" s="184"/>
      <c r="AE17" s="184"/>
      <c r="AF17" s="243"/>
      <c r="AG17" s="186"/>
      <c r="AH17" s="187"/>
      <c r="AI17" s="187"/>
      <c r="AJ17" s="200"/>
      <c r="AK17" s="190" t="s">
        <v>173</v>
      </c>
      <c r="AL17" s="301" t="s">
        <v>181</v>
      </c>
      <c r="AM17" s="302"/>
      <c r="AN17" s="303"/>
      <c r="AO17" s="184"/>
      <c r="AP17" s="184"/>
      <c r="AQ17" s="184"/>
      <c r="AR17" s="243"/>
      <c r="AS17" s="186"/>
    </row>
    <row r="18" spans="1:54" ht="15.75" x14ac:dyDescent="0.2">
      <c r="A18" s="182"/>
      <c r="B18" s="288"/>
      <c r="C18" s="289"/>
      <c r="D18" s="290"/>
      <c r="E18" s="183">
        <v>3</v>
      </c>
      <c r="F18" s="184">
        <v>27</v>
      </c>
      <c r="G18" s="183">
        <v>84</v>
      </c>
      <c r="H18" s="185">
        <v>111</v>
      </c>
      <c r="I18" s="186">
        <v>1</v>
      </c>
      <c r="J18" s="187"/>
      <c r="K18" s="187"/>
      <c r="L18" s="200"/>
      <c r="M18" s="182"/>
      <c r="N18" s="288"/>
      <c r="O18" s="289"/>
      <c r="P18" s="290"/>
      <c r="Q18" s="183">
        <v>2</v>
      </c>
      <c r="R18" s="184">
        <v>43</v>
      </c>
      <c r="S18" s="183">
        <v>87</v>
      </c>
      <c r="T18" s="185">
        <v>130</v>
      </c>
      <c r="U18" s="186">
        <v>4</v>
      </c>
      <c r="V18" s="187"/>
      <c r="W18" s="187"/>
      <c r="X18" s="200"/>
      <c r="Y18" s="182"/>
      <c r="Z18" s="288"/>
      <c r="AA18" s="289"/>
      <c r="AB18" s="290"/>
      <c r="AC18" s="183">
        <v>2</v>
      </c>
      <c r="AD18" s="184">
        <v>35</v>
      </c>
      <c r="AE18" s="183">
        <v>80</v>
      </c>
      <c r="AF18" s="185">
        <v>115</v>
      </c>
      <c r="AG18" s="186">
        <v>2</v>
      </c>
      <c r="AH18" s="187"/>
      <c r="AI18" s="187"/>
      <c r="AJ18" s="200"/>
      <c r="AK18" s="182"/>
      <c r="AL18" s="288"/>
      <c r="AM18" s="289"/>
      <c r="AN18" s="290"/>
      <c r="AO18" s="183">
        <v>5</v>
      </c>
      <c r="AP18" s="184">
        <v>30</v>
      </c>
      <c r="AQ18" s="183">
        <v>93</v>
      </c>
      <c r="AR18" s="185">
        <v>123</v>
      </c>
      <c r="AS18" s="186">
        <v>3</v>
      </c>
      <c r="AU18" s="240">
        <v>111</v>
      </c>
      <c r="AV18" s="240">
        <v>130</v>
      </c>
      <c r="AW18" s="240">
        <v>115</v>
      </c>
      <c r="AX18" s="240">
        <v>123</v>
      </c>
      <c r="AY18" s="240">
        <v>1</v>
      </c>
      <c r="AZ18" s="240">
        <v>4</v>
      </c>
      <c r="BA18" s="240">
        <v>2</v>
      </c>
      <c r="BB18" s="240">
        <v>3</v>
      </c>
    </row>
    <row r="19" spans="1:54" ht="15.75" x14ac:dyDescent="0.2">
      <c r="A19" s="192"/>
      <c r="B19" s="291"/>
      <c r="C19" s="292"/>
      <c r="D19" s="293"/>
      <c r="E19" s="183">
        <v>6</v>
      </c>
      <c r="F19" s="184">
        <v>26</v>
      </c>
      <c r="G19" s="183">
        <v>92</v>
      </c>
      <c r="H19" s="193">
        <v>118</v>
      </c>
      <c r="I19" s="186">
        <v>3</v>
      </c>
      <c r="J19" s="187"/>
      <c r="K19" s="187"/>
      <c r="L19" s="200"/>
      <c r="M19" s="192"/>
      <c r="N19" s="291"/>
      <c r="O19" s="292"/>
      <c r="P19" s="293"/>
      <c r="Q19" s="183">
        <v>1</v>
      </c>
      <c r="R19" s="184">
        <v>45</v>
      </c>
      <c r="S19" s="183">
        <v>93</v>
      </c>
      <c r="T19" s="193">
        <v>138</v>
      </c>
      <c r="U19" s="186">
        <v>4</v>
      </c>
      <c r="V19" s="187"/>
      <c r="W19" s="187"/>
      <c r="X19" s="200"/>
      <c r="Y19" s="192"/>
      <c r="Z19" s="291"/>
      <c r="AA19" s="292"/>
      <c r="AB19" s="293"/>
      <c r="AC19" s="183">
        <v>4</v>
      </c>
      <c r="AD19" s="184">
        <v>27</v>
      </c>
      <c r="AE19" s="183">
        <v>89</v>
      </c>
      <c r="AF19" s="193">
        <v>116</v>
      </c>
      <c r="AG19" s="186">
        <v>2</v>
      </c>
      <c r="AH19" s="187"/>
      <c r="AI19" s="187"/>
      <c r="AJ19" s="200"/>
      <c r="AK19" s="192"/>
      <c r="AL19" s="291"/>
      <c r="AM19" s="292"/>
      <c r="AN19" s="293"/>
      <c r="AO19" s="183">
        <v>8</v>
      </c>
      <c r="AP19" s="184">
        <v>17</v>
      </c>
      <c r="AQ19" s="183">
        <v>85</v>
      </c>
      <c r="AR19" s="193">
        <v>102</v>
      </c>
      <c r="AS19" s="186">
        <v>1</v>
      </c>
      <c r="AU19" s="240">
        <v>118</v>
      </c>
      <c r="AV19" s="240">
        <v>138</v>
      </c>
      <c r="AW19" s="240">
        <v>116</v>
      </c>
      <c r="AX19" s="240">
        <v>102</v>
      </c>
      <c r="AY19" s="240">
        <v>3</v>
      </c>
      <c r="AZ19" s="240">
        <v>4</v>
      </c>
      <c r="BA19" s="240">
        <v>2</v>
      </c>
      <c r="BB19" s="240">
        <v>1</v>
      </c>
    </row>
    <row r="20" spans="1:54" x14ac:dyDescent="0.2">
      <c r="A20" s="194"/>
      <c r="B20" s="195"/>
      <c r="C20" s="195"/>
      <c r="D20" s="195"/>
      <c r="E20" s="196">
        <v>16</v>
      </c>
      <c r="F20" s="197">
        <v>122</v>
      </c>
      <c r="G20" s="196">
        <v>348</v>
      </c>
      <c r="H20" s="198">
        <v>470</v>
      </c>
      <c r="I20" s="244">
        <v>9.5</v>
      </c>
      <c r="J20" s="188"/>
      <c r="K20" s="188"/>
      <c r="L20" s="200"/>
      <c r="M20" s="194"/>
      <c r="N20" s="195"/>
      <c r="O20" s="195"/>
      <c r="P20" s="195"/>
      <c r="Q20" s="196">
        <v>4</v>
      </c>
      <c r="R20" s="197">
        <v>174</v>
      </c>
      <c r="S20" s="196">
        <v>353</v>
      </c>
      <c r="T20" s="198">
        <v>527</v>
      </c>
      <c r="U20" s="244">
        <v>16</v>
      </c>
      <c r="V20" s="188"/>
      <c r="W20" s="188"/>
      <c r="X20" s="200"/>
      <c r="Y20" s="194"/>
      <c r="Z20" s="195"/>
      <c r="AA20" s="195"/>
      <c r="AB20" s="195"/>
      <c r="AC20" s="196">
        <v>17</v>
      </c>
      <c r="AD20" s="197">
        <v>103</v>
      </c>
      <c r="AE20" s="196">
        <v>327</v>
      </c>
      <c r="AF20" s="198">
        <v>430</v>
      </c>
      <c r="AG20" s="244">
        <v>6</v>
      </c>
      <c r="AH20" s="188"/>
      <c r="AI20" s="188"/>
      <c r="AJ20" s="200"/>
      <c r="AK20" s="194"/>
      <c r="AL20" s="195"/>
      <c r="AM20" s="195"/>
      <c r="AN20" s="195"/>
      <c r="AO20" s="196">
        <v>19</v>
      </c>
      <c r="AP20" s="197">
        <v>115</v>
      </c>
      <c r="AQ20" s="196">
        <v>343</v>
      </c>
      <c r="AR20" s="198">
        <v>458</v>
      </c>
      <c r="AS20" s="244">
        <v>8.5</v>
      </c>
    </row>
    <row r="21" spans="1:54" ht="15" x14ac:dyDescent="0.2">
      <c r="A21" s="178" t="s">
        <v>173</v>
      </c>
      <c r="B21" s="304" t="s">
        <v>174</v>
      </c>
      <c r="C21" s="305"/>
      <c r="D21" s="306"/>
      <c r="E21" s="179" t="s">
        <v>97</v>
      </c>
      <c r="F21" s="202" t="s">
        <v>175</v>
      </c>
      <c r="G21" s="179" t="s">
        <v>78</v>
      </c>
      <c r="H21" s="235" t="s">
        <v>176</v>
      </c>
      <c r="I21" s="204" t="s">
        <v>4</v>
      </c>
      <c r="J21" s="176"/>
      <c r="K21" s="176"/>
      <c r="L21" s="200"/>
      <c r="M21" s="178" t="s">
        <v>173</v>
      </c>
      <c r="N21" s="304" t="s">
        <v>174</v>
      </c>
      <c r="O21" s="305"/>
      <c r="P21" s="306"/>
      <c r="Q21" s="179" t="s">
        <v>97</v>
      </c>
      <c r="R21" s="202" t="s">
        <v>175</v>
      </c>
      <c r="S21" s="179" t="s">
        <v>78</v>
      </c>
      <c r="T21" s="235" t="s">
        <v>176</v>
      </c>
      <c r="U21" s="204" t="s">
        <v>4</v>
      </c>
      <c r="V21" s="176"/>
      <c r="W21" s="176"/>
      <c r="X21" s="200"/>
      <c r="Y21" s="178" t="s">
        <v>173</v>
      </c>
      <c r="Z21" s="304" t="s">
        <v>174</v>
      </c>
      <c r="AA21" s="305"/>
      <c r="AB21" s="306"/>
      <c r="AC21" s="179" t="s">
        <v>97</v>
      </c>
      <c r="AD21" s="202" t="s">
        <v>175</v>
      </c>
      <c r="AE21" s="179" t="s">
        <v>78</v>
      </c>
      <c r="AF21" s="235" t="s">
        <v>176</v>
      </c>
      <c r="AG21" s="204" t="s">
        <v>4</v>
      </c>
      <c r="AH21" s="176"/>
      <c r="AI21" s="176"/>
      <c r="AJ21" s="200"/>
      <c r="AK21" s="178" t="s">
        <v>173</v>
      </c>
      <c r="AL21" s="304" t="s">
        <v>174</v>
      </c>
      <c r="AM21" s="305"/>
      <c r="AN21" s="306"/>
      <c r="AO21" s="179" t="s">
        <v>97</v>
      </c>
      <c r="AP21" s="202" t="s">
        <v>175</v>
      </c>
      <c r="AQ21" s="179" t="s">
        <v>78</v>
      </c>
      <c r="AR21" s="235" t="s">
        <v>176</v>
      </c>
      <c r="AS21" s="204" t="s">
        <v>4</v>
      </c>
      <c r="AU21" s="240" t="s">
        <v>5</v>
      </c>
      <c r="AV21" s="240" t="s">
        <v>5</v>
      </c>
      <c r="AW21" s="240" t="s">
        <v>5</v>
      </c>
      <c r="AX21" s="240" t="s">
        <v>5</v>
      </c>
      <c r="AY21" s="240" t="s">
        <v>4</v>
      </c>
      <c r="AZ21" s="240" t="s">
        <v>4</v>
      </c>
      <c r="BA21" s="240" t="s">
        <v>4</v>
      </c>
      <c r="BB21" s="240" t="s">
        <v>4</v>
      </c>
    </row>
    <row r="22" spans="1:54" ht="15.75" customHeight="1" x14ac:dyDescent="0.2">
      <c r="A22" s="182"/>
      <c r="B22" s="295" t="s">
        <v>237</v>
      </c>
      <c r="C22" s="320"/>
      <c r="D22" s="321"/>
      <c r="E22" s="183">
        <v>5</v>
      </c>
      <c r="F22" s="184">
        <v>27</v>
      </c>
      <c r="G22" s="183">
        <v>82</v>
      </c>
      <c r="H22" s="185">
        <v>109</v>
      </c>
      <c r="I22" s="186">
        <v>3</v>
      </c>
      <c r="J22" s="187"/>
      <c r="K22" s="187"/>
      <c r="L22" s="200"/>
      <c r="M22" s="182"/>
      <c r="N22" s="295" t="s">
        <v>238</v>
      </c>
      <c r="O22" s="320"/>
      <c r="P22" s="321"/>
      <c r="Q22" s="183">
        <v>7</v>
      </c>
      <c r="R22" s="184">
        <v>26</v>
      </c>
      <c r="S22" s="183">
        <v>81</v>
      </c>
      <c r="T22" s="185">
        <v>107</v>
      </c>
      <c r="U22" s="186">
        <v>2</v>
      </c>
      <c r="V22" s="187"/>
      <c r="W22" s="187"/>
      <c r="X22" s="200"/>
      <c r="Y22" s="182"/>
      <c r="Z22" s="295" t="s">
        <v>239</v>
      </c>
      <c r="AA22" s="320"/>
      <c r="AB22" s="321"/>
      <c r="AC22" s="183">
        <v>9</v>
      </c>
      <c r="AD22" s="184">
        <v>17</v>
      </c>
      <c r="AE22" s="183">
        <v>76</v>
      </c>
      <c r="AF22" s="185">
        <v>93</v>
      </c>
      <c r="AG22" s="186">
        <v>1</v>
      </c>
      <c r="AH22" s="187"/>
      <c r="AI22" s="187"/>
      <c r="AJ22" s="200"/>
      <c r="AK22" s="182"/>
      <c r="AL22" s="295" t="s">
        <v>240</v>
      </c>
      <c r="AM22" s="320"/>
      <c r="AN22" s="321"/>
      <c r="AO22" s="183">
        <v>3</v>
      </c>
      <c r="AP22" s="184">
        <v>34</v>
      </c>
      <c r="AQ22" s="183">
        <v>77</v>
      </c>
      <c r="AR22" s="185">
        <v>111</v>
      </c>
      <c r="AS22" s="186">
        <v>4</v>
      </c>
      <c r="AU22" s="240">
        <v>109</v>
      </c>
      <c r="AV22" s="240">
        <v>107</v>
      </c>
      <c r="AW22" s="240">
        <v>93</v>
      </c>
      <c r="AX22" s="240">
        <v>111</v>
      </c>
      <c r="AY22" s="240">
        <v>3</v>
      </c>
      <c r="AZ22" s="240">
        <v>2</v>
      </c>
      <c r="BA22" s="240">
        <v>1</v>
      </c>
      <c r="BB22" s="240">
        <v>4</v>
      </c>
    </row>
    <row r="23" spans="1:54" ht="15.75" x14ac:dyDescent="0.2">
      <c r="A23" s="189"/>
      <c r="B23" s="322"/>
      <c r="C23" s="323"/>
      <c r="D23" s="324"/>
      <c r="E23" s="183">
        <v>7</v>
      </c>
      <c r="F23" s="184">
        <v>16</v>
      </c>
      <c r="G23" s="183">
        <v>95</v>
      </c>
      <c r="H23" s="185">
        <v>111</v>
      </c>
      <c r="I23" s="186">
        <v>2.5</v>
      </c>
      <c r="J23" s="187"/>
      <c r="K23" s="187"/>
      <c r="L23" s="200"/>
      <c r="M23" s="189"/>
      <c r="N23" s="322"/>
      <c r="O23" s="323"/>
      <c r="P23" s="324"/>
      <c r="Q23" s="183">
        <v>2</v>
      </c>
      <c r="R23" s="184">
        <v>42</v>
      </c>
      <c r="S23" s="183">
        <v>89</v>
      </c>
      <c r="T23" s="185">
        <v>131</v>
      </c>
      <c r="U23" s="186">
        <v>4</v>
      </c>
      <c r="V23" s="187"/>
      <c r="W23" s="187"/>
      <c r="X23" s="200"/>
      <c r="Y23" s="189"/>
      <c r="Z23" s="322"/>
      <c r="AA23" s="323"/>
      <c r="AB23" s="324"/>
      <c r="AC23" s="183">
        <v>3</v>
      </c>
      <c r="AD23" s="184">
        <v>36</v>
      </c>
      <c r="AE23" s="183">
        <v>75</v>
      </c>
      <c r="AF23" s="185">
        <v>111</v>
      </c>
      <c r="AG23" s="186">
        <v>2.5</v>
      </c>
      <c r="AH23" s="187"/>
      <c r="AI23" s="187"/>
      <c r="AJ23" s="200"/>
      <c r="AK23" s="189"/>
      <c r="AL23" s="322"/>
      <c r="AM23" s="323"/>
      <c r="AN23" s="324"/>
      <c r="AO23" s="183">
        <v>6</v>
      </c>
      <c r="AP23" s="184">
        <v>34</v>
      </c>
      <c r="AQ23" s="183">
        <v>74</v>
      </c>
      <c r="AR23" s="185">
        <v>108</v>
      </c>
      <c r="AS23" s="186">
        <v>1</v>
      </c>
      <c r="AU23" s="240">
        <v>111</v>
      </c>
      <c r="AV23" s="240">
        <v>131</v>
      </c>
      <c r="AW23" s="240">
        <v>111</v>
      </c>
      <c r="AX23" s="240">
        <v>108</v>
      </c>
      <c r="AY23" s="240">
        <v>2.5</v>
      </c>
      <c r="AZ23" s="240">
        <v>4</v>
      </c>
      <c r="BA23" s="240">
        <v>2.5</v>
      </c>
      <c r="BB23" s="240">
        <v>1</v>
      </c>
    </row>
    <row r="24" spans="1:54" ht="15.75" x14ac:dyDescent="0.2">
      <c r="A24" s="190" t="s">
        <v>173</v>
      </c>
      <c r="B24" s="301" t="s">
        <v>181</v>
      </c>
      <c r="C24" s="302"/>
      <c r="D24" s="303"/>
      <c r="E24" s="184"/>
      <c r="F24" s="184"/>
      <c r="G24" s="184"/>
      <c r="H24" s="243"/>
      <c r="I24" s="186"/>
      <c r="J24" s="187"/>
      <c r="K24" s="187"/>
      <c r="L24" s="200"/>
      <c r="M24" s="190" t="s">
        <v>173</v>
      </c>
      <c r="N24" s="301" t="s">
        <v>181</v>
      </c>
      <c r="O24" s="302"/>
      <c r="P24" s="303"/>
      <c r="Q24" s="184"/>
      <c r="R24" s="184"/>
      <c r="S24" s="184"/>
      <c r="T24" s="243"/>
      <c r="U24" s="186"/>
      <c r="V24" s="187"/>
      <c r="W24" s="187"/>
      <c r="X24" s="200"/>
      <c r="Y24" s="190" t="s">
        <v>173</v>
      </c>
      <c r="Z24" s="301" t="s">
        <v>181</v>
      </c>
      <c r="AA24" s="302"/>
      <c r="AB24" s="303"/>
      <c r="AC24" s="184"/>
      <c r="AD24" s="184"/>
      <c r="AE24" s="184"/>
      <c r="AF24" s="243"/>
      <c r="AG24" s="186"/>
      <c r="AH24" s="187"/>
      <c r="AI24" s="187"/>
      <c r="AJ24" s="200"/>
      <c r="AK24" s="190" t="s">
        <v>173</v>
      </c>
      <c r="AL24" s="301" t="s">
        <v>181</v>
      </c>
      <c r="AM24" s="302"/>
      <c r="AN24" s="303"/>
      <c r="AO24" s="184"/>
      <c r="AP24" s="184"/>
      <c r="AQ24" s="184"/>
      <c r="AR24" s="243"/>
      <c r="AS24" s="186"/>
    </row>
    <row r="25" spans="1:54" ht="15.75" x14ac:dyDescent="0.2">
      <c r="A25" s="182"/>
      <c r="B25" s="288"/>
      <c r="C25" s="289"/>
      <c r="D25" s="290"/>
      <c r="E25" s="183">
        <v>3</v>
      </c>
      <c r="F25" s="184">
        <v>34</v>
      </c>
      <c r="G25" s="183">
        <v>95</v>
      </c>
      <c r="H25" s="185">
        <v>129</v>
      </c>
      <c r="I25" s="186">
        <v>4</v>
      </c>
      <c r="J25" s="187"/>
      <c r="K25" s="187"/>
      <c r="L25" s="200"/>
      <c r="M25" s="182"/>
      <c r="N25" s="288"/>
      <c r="O25" s="289"/>
      <c r="P25" s="290"/>
      <c r="Q25" s="183">
        <v>3</v>
      </c>
      <c r="R25" s="184">
        <v>32</v>
      </c>
      <c r="S25" s="183">
        <v>68</v>
      </c>
      <c r="T25" s="185">
        <v>100</v>
      </c>
      <c r="U25" s="186">
        <v>1</v>
      </c>
      <c r="V25" s="187"/>
      <c r="W25" s="187"/>
      <c r="X25" s="200"/>
      <c r="Y25" s="182"/>
      <c r="Z25" s="288"/>
      <c r="AA25" s="289"/>
      <c r="AB25" s="290"/>
      <c r="AC25" s="183">
        <v>3</v>
      </c>
      <c r="AD25" s="184">
        <v>35</v>
      </c>
      <c r="AE25" s="183">
        <v>76</v>
      </c>
      <c r="AF25" s="185">
        <v>111</v>
      </c>
      <c r="AG25" s="186">
        <v>3</v>
      </c>
      <c r="AH25" s="187"/>
      <c r="AI25" s="187"/>
      <c r="AJ25" s="200"/>
      <c r="AK25" s="182"/>
      <c r="AL25" s="288"/>
      <c r="AM25" s="289"/>
      <c r="AN25" s="290"/>
      <c r="AO25" s="183">
        <v>7</v>
      </c>
      <c r="AP25" s="184">
        <v>26</v>
      </c>
      <c r="AQ25" s="183">
        <v>76</v>
      </c>
      <c r="AR25" s="185">
        <v>102</v>
      </c>
      <c r="AS25" s="186">
        <v>2</v>
      </c>
      <c r="AU25" s="240">
        <v>129</v>
      </c>
      <c r="AV25" s="240">
        <v>100</v>
      </c>
      <c r="AW25" s="240">
        <v>111</v>
      </c>
      <c r="AX25" s="240">
        <v>102</v>
      </c>
      <c r="AY25" s="240">
        <v>4</v>
      </c>
      <c r="AZ25" s="240">
        <v>1</v>
      </c>
      <c r="BA25" s="240">
        <v>3</v>
      </c>
      <c r="BB25" s="240">
        <v>2</v>
      </c>
    </row>
    <row r="26" spans="1:54" ht="15.75" x14ac:dyDescent="0.2">
      <c r="A26" s="192"/>
      <c r="B26" s="291"/>
      <c r="C26" s="292"/>
      <c r="D26" s="293"/>
      <c r="E26" s="183">
        <v>5</v>
      </c>
      <c r="F26" s="184">
        <v>35</v>
      </c>
      <c r="G26" s="183">
        <v>84</v>
      </c>
      <c r="H26" s="193">
        <v>119</v>
      </c>
      <c r="I26" s="186">
        <v>3</v>
      </c>
      <c r="J26" s="187"/>
      <c r="K26" s="187"/>
      <c r="L26" s="200"/>
      <c r="M26" s="192"/>
      <c r="N26" s="291"/>
      <c r="O26" s="292"/>
      <c r="P26" s="293"/>
      <c r="Q26" s="183">
        <v>1</v>
      </c>
      <c r="R26" s="184">
        <v>53</v>
      </c>
      <c r="S26" s="183">
        <v>86</v>
      </c>
      <c r="T26" s="193">
        <v>139</v>
      </c>
      <c r="U26" s="186">
        <v>4</v>
      </c>
      <c r="V26" s="187"/>
      <c r="W26" s="187"/>
      <c r="X26" s="200"/>
      <c r="Y26" s="192"/>
      <c r="Z26" s="291"/>
      <c r="AA26" s="292"/>
      <c r="AB26" s="293"/>
      <c r="AC26" s="183">
        <v>7</v>
      </c>
      <c r="AD26" s="184">
        <v>18</v>
      </c>
      <c r="AE26" s="183">
        <v>78</v>
      </c>
      <c r="AF26" s="193">
        <v>96</v>
      </c>
      <c r="AG26" s="186">
        <v>1</v>
      </c>
      <c r="AH26" s="187"/>
      <c r="AI26" s="187"/>
      <c r="AJ26" s="200"/>
      <c r="AK26" s="192"/>
      <c r="AL26" s="291"/>
      <c r="AM26" s="292"/>
      <c r="AN26" s="293"/>
      <c r="AO26" s="183">
        <v>1</v>
      </c>
      <c r="AP26" s="184">
        <v>35</v>
      </c>
      <c r="AQ26" s="183">
        <v>70</v>
      </c>
      <c r="AR26" s="193">
        <v>105</v>
      </c>
      <c r="AS26" s="186">
        <v>2</v>
      </c>
      <c r="AU26" s="240">
        <v>119</v>
      </c>
      <c r="AV26" s="240">
        <v>139</v>
      </c>
      <c r="AW26" s="240">
        <v>96</v>
      </c>
      <c r="AX26" s="240">
        <v>105</v>
      </c>
      <c r="AY26" s="240">
        <v>3</v>
      </c>
      <c r="AZ26" s="240">
        <v>4</v>
      </c>
      <c r="BA26" s="240">
        <v>1</v>
      </c>
      <c r="BB26" s="240">
        <v>2</v>
      </c>
    </row>
    <row r="27" spans="1:54" x14ac:dyDescent="0.2">
      <c r="A27" s="194"/>
      <c r="B27" s="195"/>
      <c r="C27" s="195"/>
      <c r="D27" s="195"/>
      <c r="E27" s="196">
        <v>20</v>
      </c>
      <c r="F27" s="197">
        <v>112</v>
      </c>
      <c r="G27" s="196">
        <v>356</v>
      </c>
      <c r="H27" s="198">
        <v>468</v>
      </c>
      <c r="I27" s="244">
        <v>12.5</v>
      </c>
      <c r="J27" s="188"/>
      <c r="K27" s="188"/>
      <c r="L27" s="200"/>
      <c r="M27" s="194"/>
      <c r="N27" s="195"/>
      <c r="O27" s="195"/>
      <c r="P27" s="195"/>
      <c r="Q27" s="196">
        <v>13</v>
      </c>
      <c r="R27" s="197">
        <v>153</v>
      </c>
      <c r="S27" s="196">
        <v>324</v>
      </c>
      <c r="T27" s="198">
        <v>477</v>
      </c>
      <c r="U27" s="244">
        <v>11</v>
      </c>
      <c r="V27" s="188"/>
      <c r="W27" s="188"/>
      <c r="X27" s="200"/>
      <c r="Y27" s="194"/>
      <c r="Z27" s="195"/>
      <c r="AA27" s="195"/>
      <c r="AB27" s="195"/>
      <c r="AC27" s="196">
        <v>22</v>
      </c>
      <c r="AD27" s="197">
        <v>106</v>
      </c>
      <c r="AE27" s="196">
        <v>305</v>
      </c>
      <c r="AF27" s="198">
        <v>411</v>
      </c>
      <c r="AG27" s="244">
        <v>7.5</v>
      </c>
      <c r="AH27" s="188"/>
      <c r="AI27" s="188"/>
      <c r="AJ27" s="200"/>
      <c r="AK27" s="194"/>
      <c r="AL27" s="195"/>
      <c r="AM27" s="195"/>
      <c r="AN27" s="195"/>
      <c r="AO27" s="196">
        <v>17</v>
      </c>
      <c r="AP27" s="197">
        <v>129</v>
      </c>
      <c r="AQ27" s="196">
        <v>297</v>
      </c>
      <c r="AR27" s="198">
        <v>426</v>
      </c>
      <c r="AS27" s="244">
        <v>9</v>
      </c>
    </row>
    <row r="28" spans="1:54" ht="15" x14ac:dyDescent="0.2">
      <c r="A28" s="178" t="s">
        <v>173</v>
      </c>
      <c r="B28" s="304" t="s">
        <v>174</v>
      </c>
      <c r="C28" s="305"/>
      <c r="D28" s="306"/>
      <c r="E28" s="179" t="s">
        <v>97</v>
      </c>
      <c r="F28" s="202" t="s">
        <v>175</v>
      </c>
      <c r="G28" s="179" t="s">
        <v>78</v>
      </c>
      <c r="H28" s="235" t="s">
        <v>176</v>
      </c>
      <c r="I28" s="204" t="s">
        <v>4</v>
      </c>
      <c r="J28" s="176"/>
      <c r="K28" s="176"/>
      <c r="L28" s="200"/>
      <c r="M28" s="178" t="s">
        <v>173</v>
      </c>
      <c r="N28" s="304" t="s">
        <v>174</v>
      </c>
      <c r="O28" s="305"/>
      <c r="P28" s="306"/>
      <c r="Q28" s="179" t="s">
        <v>97</v>
      </c>
      <c r="R28" s="202" t="s">
        <v>175</v>
      </c>
      <c r="S28" s="179" t="s">
        <v>78</v>
      </c>
      <c r="T28" s="235" t="s">
        <v>176</v>
      </c>
      <c r="U28" s="204" t="s">
        <v>4</v>
      </c>
      <c r="V28" s="176"/>
      <c r="W28" s="176"/>
      <c r="X28" s="200"/>
      <c r="Y28" s="178" t="s">
        <v>173</v>
      </c>
      <c r="Z28" s="304" t="s">
        <v>174</v>
      </c>
      <c r="AA28" s="305"/>
      <c r="AB28" s="306"/>
      <c r="AC28" s="179" t="s">
        <v>97</v>
      </c>
      <c r="AD28" s="202" t="s">
        <v>175</v>
      </c>
      <c r="AE28" s="179" t="s">
        <v>78</v>
      </c>
      <c r="AF28" s="235" t="s">
        <v>176</v>
      </c>
      <c r="AG28" s="204" t="s">
        <v>4</v>
      </c>
      <c r="AH28" s="176"/>
      <c r="AI28" s="176"/>
      <c r="AJ28" s="200"/>
      <c r="AK28" s="178" t="s">
        <v>173</v>
      </c>
      <c r="AL28" s="304" t="s">
        <v>174</v>
      </c>
      <c r="AM28" s="305"/>
      <c r="AN28" s="306"/>
      <c r="AO28" s="179" t="s">
        <v>97</v>
      </c>
      <c r="AP28" s="202" t="s">
        <v>175</v>
      </c>
      <c r="AQ28" s="179" t="s">
        <v>78</v>
      </c>
      <c r="AR28" s="235" t="s">
        <v>176</v>
      </c>
      <c r="AS28" s="204" t="s">
        <v>4</v>
      </c>
      <c r="AU28" s="240" t="s">
        <v>5</v>
      </c>
      <c r="AV28" s="240" t="s">
        <v>5</v>
      </c>
      <c r="AW28" s="240" t="s">
        <v>5</v>
      </c>
      <c r="AX28" s="240" t="s">
        <v>5</v>
      </c>
      <c r="AY28" s="240" t="s">
        <v>4</v>
      </c>
      <c r="AZ28" s="240" t="s">
        <v>4</v>
      </c>
      <c r="BA28" s="240" t="s">
        <v>4</v>
      </c>
      <c r="BB28" s="240" t="s">
        <v>4</v>
      </c>
    </row>
    <row r="29" spans="1:54" ht="15.75" customHeight="1" x14ac:dyDescent="0.2">
      <c r="A29" s="182"/>
      <c r="B29" s="295" t="s">
        <v>241</v>
      </c>
      <c r="C29" s="320"/>
      <c r="D29" s="321"/>
      <c r="E29" s="183">
        <v>0</v>
      </c>
      <c r="F29" s="184">
        <v>52</v>
      </c>
      <c r="G29" s="183">
        <v>70</v>
      </c>
      <c r="H29" s="185">
        <v>122</v>
      </c>
      <c r="I29" s="186">
        <v>4</v>
      </c>
      <c r="J29" s="187"/>
      <c r="K29" s="187"/>
      <c r="L29" s="200"/>
      <c r="M29" s="182"/>
      <c r="N29" s="295" t="s">
        <v>242</v>
      </c>
      <c r="O29" s="320"/>
      <c r="P29" s="321"/>
      <c r="Q29" s="183">
        <v>2</v>
      </c>
      <c r="R29" s="184">
        <v>35</v>
      </c>
      <c r="S29" s="183">
        <v>77</v>
      </c>
      <c r="T29" s="185">
        <v>112</v>
      </c>
      <c r="U29" s="186">
        <v>2</v>
      </c>
      <c r="V29" s="187"/>
      <c r="W29" s="187"/>
      <c r="X29" s="200"/>
      <c r="Y29" s="182"/>
      <c r="Z29" s="295" t="s">
        <v>243</v>
      </c>
      <c r="AA29" s="320"/>
      <c r="AB29" s="321"/>
      <c r="AC29" s="183">
        <v>4</v>
      </c>
      <c r="AD29" s="184">
        <v>35</v>
      </c>
      <c r="AE29" s="183">
        <v>68</v>
      </c>
      <c r="AF29" s="185">
        <v>103</v>
      </c>
      <c r="AG29" s="186">
        <v>1</v>
      </c>
      <c r="AH29" s="187"/>
      <c r="AI29" s="187"/>
      <c r="AJ29" s="200"/>
      <c r="AK29" s="182"/>
      <c r="AL29" s="295" t="s">
        <v>244</v>
      </c>
      <c r="AM29" s="320"/>
      <c r="AN29" s="321"/>
      <c r="AO29" s="183">
        <v>4</v>
      </c>
      <c r="AP29" s="184">
        <v>32</v>
      </c>
      <c r="AQ29" s="183">
        <v>89</v>
      </c>
      <c r="AR29" s="185">
        <v>121</v>
      </c>
      <c r="AS29" s="186">
        <v>3</v>
      </c>
      <c r="AU29" s="240">
        <v>122</v>
      </c>
      <c r="AV29" s="240">
        <v>112</v>
      </c>
      <c r="AW29" s="240">
        <v>103</v>
      </c>
      <c r="AX29" s="240">
        <v>121</v>
      </c>
      <c r="AY29" s="240">
        <v>4</v>
      </c>
      <c r="AZ29" s="240">
        <v>2</v>
      </c>
      <c r="BA29" s="240">
        <v>1</v>
      </c>
      <c r="BB29" s="240">
        <v>3</v>
      </c>
    </row>
    <row r="30" spans="1:54" ht="15.75" x14ac:dyDescent="0.2">
      <c r="A30" s="189"/>
      <c r="B30" s="322"/>
      <c r="C30" s="323"/>
      <c r="D30" s="324"/>
      <c r="E30" s="183">
        <v>5</v>
      </c>
      <c r="F30" s="184">
        <v>22</v>
      </c>
      <c r="G30" s="183">
        <v>89</v>
      </c>
      <c r="H30" s="185">
        <v>111</v>
      </c>
      <c r="I30" s="186">
        <v>2</v>
      </c>
      <c r="J30" s="187"/>
      <c r="K30" s="187"/>
      <c r="L30" s="200"/>
      <c r="M30" s="189"/>
      <c r="N30" s="322"/>
      <c r="O30" s="323"/>
      <c r="P30" s="324"/>
      <c r="Q30" s="183">
        <v>0</v>
      </c>
      <c r="R30" s="184">
        <v>36</v>
      </c>
      <c r="S30" s="183">
        <v>92</v>
      </c>
      <c r="T30" s="185">
        <v>128</v>
      </c>
      <c r="U30" s="186">
        <v>3</v>
      </c>
      <c r="V30" s="187"/>
      <c r="W30" s="187"/>
      <c r="X30" s="200"/>
      <c r="Y30" s="189"/>
      <c r="Z30" s="322"/>
      <c r="AA30" s="323"/>
      <c r="AB30" s="324"/>
      <c r="AC30" s="183">
        <v>6</v>
      </c>
      <c r="AD30" s="184">
        <v>24</v>
      </c>
      <c r="AE30" s="183">
        <v>85</v>
      </c>
      <c r="AF30" s="185">
        <v>109</v>
      </c>
      <c r="AG30" s="186">
        <v>1</v>
      </c>
      <c r="AH30" s="187"/>
      <c r="AI30" s="187"/>
      <c r="AJ30" s="200"/>
      <c r="AK30" s="189"/>
      <c r="AL30" s="322"/>
      <c r="AM30" s="323"/>
      <c r="AN30" s="324"/>
      <c r="AO30" s="183">
        <v>1</v>
      </c>
      <c r="AP30" s="184">
        <v>53</v>
      </c>
      <c r="AQ30" s="183">
        <v>84</v>
      </c>
      <c r="AR30" s="185">
        <v>137</v>
      </c>
      <c r="AS30" s="186">
        <v>4</v>
      </c>
      <c r="AU30" s="240">
        <v>111</v>
      </c>
      <c r="AV30" s="240">
        <v>128</v>
      </c>
      <c r="AW30" s="240">
        <v>109</v>
      </c>
      <c r="AX30" s="240">
        <v>137</v>
      </c>
      <c r="AY30" s="240">
        <v>2</v>
      </c>
      <c r="AZ30" s="240">
        <v>3</v>
      </c>
      <c r="BA30" s="240">
        <v>1</v>
      </c>
      <c r="BB30" s="240">
        <v>4</v>
      </c>
    </row>
    <row r="31" spans="1:54" ht="15.75" x14ac:dyDescent="0.2">
      <c r="A31" s="190" t="s">
        <v>173</v>
      </c>
      <c r="B31" s="301" t="s">
        <v>181</v>
      </c>
      <c r="C31" s="302"/>
      <c r="D31" s="303"/>
      <c r="E31" s="184"/>
      <c r="F31" s="184"/>
      <c r="G31" s="184"/>
      <c r="H31" s="243"/>
      <c r="I31" s="186"/>
      <c r="J31" s="187"/>
      <c r="K31" s="187"/>
      <c r="L31" s="200"/>
      <c r="M31" s="190" t="s">
        <v>173</v>
      </c>
      <c r="N31" s="301" t="s">
        <v>181</v>
      </c>
      <c r="O31" s="302"/>
      <c r="P31" s="303"/>
      <c r="Q31" s="184"/>
      <c r="R31" s="184"/>
      <c r="S31" s="184"/>
      <c r="T31" s="243"/>
      <c r="U31" s="186"/>
      <c r="V31" s="187"/>
      <c r="W31" s="187"/>
      <c r="X31" s="200"/>
      <c r="Y31" s="190" t="s">
        <v>173</v>
      </c>
      <c r="Z31" s="301" t="s">
        <v>181</v>
      </c>
      <c r="AA31" s="302"/>
      <c r="AB31" s="303"/>
      <c r="AC31" s="184"/>
      <c r="AD31" s="184"/>
      <c r="AE31" s="184"/>
      <c r="AF31" s="243"/>
      <c r="AG31" s="186"/>
      <c r="AH31" s="187"/>
      <c r="AI31" s="187"/>
      <c r="AJ31" s="200"/>
      <c r="AK31" s="190" t="s">
        <v>173</v>
      </c>
      <c r="AL31" s="301" t="s">
        <v>181</v>
      </c>
      <c r="AM31" s="325"/>
      <c r="AN31" s="326"/>
      <c r="AO31" s="184"/>
      <c r="AP31" s="184"/>
      <c r="AQ31" s="184"/>
      <c r="AR31" s="243"/>
      <c r="AS31" s="186"/>
    </row>
    <row r="32" spans="1:54" ht="15.75" x14ac:dyDescent="0.2">
      <c r="A32" s="182"/>
      <c r="B32" s="288"/>
      <c r="C32" s="289"/>
      <c r="D32" s="290"/>
      <c r="E32" s="183">
        <v>0</v>
      </c>
      <c r="F32" s="184">
        <v>44</v>
      </c>
      <c r="G32" s="183">
        <v>80</v>
      </c>
      <c r="H32" s="185">
        <v>124</v>
      </c>
      <c r="I32" s="186">
        <v>4</v>
      </c>
      <c r="J32" s="187"/>
      <c r="K32" s="187"/>
      <c r="L32" s="200"/>
      <c r="M32" s="182"/>
      <c r="N32" s="288"/>
      <c r="O32" s="289"/>
      <c r="P32" s="290"/>
      <c r="Q32" s="183">
        <v>6</v>
      </c>
      <c r="R32" s="184">
        <v>26</v>
      </c>
      <c r="S32" s="183">
        <v>89</v>
      </c>
      <c r="T32" s="185">
        <v>115</v>
      </c>
      <c r="U32" s="186">
        <v>2.5</v>
      </c>
      <c r="V32" s="187"/>
      <c r="W32" s="187"/>
      <c r="X32" s="200"/>
      <c r="Y32" s="182"/>
      <c r="Z32" s="288"/>
      <c r="AA32" s="289"/>
      <c r="AB32" s="290"/>
      <c r="AC32" s="183">
        <v>5</v>
      </c>
      <c r="AD32" s="184">
        <v>26</v>
      </c>
      <c r="AE32" s="183">
        <v>76</v>
      </c>
      <c r="AF32" s="185">
        <v>102</v>
      </c>
      <c r="AG32" s="186">
        <v>1</v>
      </c>
      <c r="AH32" s="187"/>
      <c r="AI32" s="187"/>
      <c r="AJ32" s="200"/>
      <c r="AK32" s="182"/>
      <c r="AL32" s="288"/>
      <c r="AM32" s="289"/>
      <c r="AN32" s="290"/>
      <c r="AO32" s="183">
        <v>2</v>
      </c>
      <c r="AP32" s="184">
        <v>36</v>
      </c>
      <c r="AQ32" s="183">
        <v>79</v>
      </c>
      <c r="AR32" s="185">
        <v>115</v>
      </c>
      <c r="AS32" s="186">
        <v>2.5</v>
      </c>
      <c r="AU32" s="240">
        <v>124</v>
      </c>
      <c r="AV32" s="240">
        <v>115</v>
      </c>
      <c r="AW32" s="240">
        <v>102</v>
      </c>
      <c r="AX32" s="240">
        <v>115</v>
      </c>
      <c r="AY32" s="240">
        <v>4</v>
      </c>
      <c r="AZ32" s="240">
        <v>2.5</v>
      </c>
      <c r="BA32" s="240">
        <v>1</v>
      </c>
      <c r="BB32" s="240">
        <v>2.5</v>
      </c>
    </row>
    <row r="33" spans="1:54" ht="15.75" x14ac:dyDescent="0.2">
      <c r="A33" s="192"/>
      <c r="B33" s="291"/>
      <c r="C33" s="292"/>
      <c r="D33" s="293"/>
      <c r="E33" s="183">
        <v>4</v>
      </c>
      <c r="F33" s="184">
        <v>45</v>
      </c>
      <c r="G33" s="183">
        <v>84</v>
      </c>
      <c r="H33" s="193">
        <v>129</v>
      </c>
      <c r="I33" s="186">
        <v>4</v>
      </c>
      <c r="J33" s="187"/>
      <c r="K33" s="187"/>
      <c r="L33" s="200"/>
      <c r="M33" s="192"/>
      <c r="N33" s="291"/>
      <c r="O33" s="292"/>
      <c r="P33" s="293"/>
      <c r="Q33" s="183">
        <v>2</v>
      </c>
      <c r="R33" s="184">
        <v>35</v>
      </c>
      <c r="S33" s="183">
        <v>88</v>
      </c>
      <c r="T33" s="193">
        <v>123</v>
      </c>
      <c r="U33" s="186">
        <v>2</v>
      </c>
      <c r="V33" s="187"/>
      <c r="W33" s="187"/>
      <c r="X33" s="200"/>
      <c r="Y33" s="192"/>
      <c r="Z33" s="291"/>
      <c r="AA33" s="292"/>
      <c r="AB33" s="293"/>
      <c r="AC33" s="183">
        <v>6</v>
      </c>
      <c r="AD33" s="184">
        <v>25</v>
      </c>
      <c r="AE33" s="183">
        <v>69</v>
      </c>
      <c r="AF33" s="193">
        <v>94</v>
      </c>
      <c r="AG33" s="186">
        <v>1</v>
      </c>
      <c r="AH33" s="187"/>
      <c r="AI33" s="187"/>
      <c r="AJ33" s="200"/>
      <c r="AK33" s="192"/>
      <c r="AL33" s="291"/>
      <c r="AM33" s="292"/>
      <c r="AN33" s="293"/>
      <c r="AO33" s="183">
        <v>2</v>
      </c>
      <c r="AP33" s="184">
        <v>44</v>
      </c>
      <c r="AQ33" s="183">
        <v>81</v>
      </c>
      <c r="AR33" s="193">
        <v>125</v>
      </c>
      <c r="AS33" s="186">
        <v>3</v>
      </c>
      <c r="AU33" s="240">
        <v>129</v>
      </c>
      <c r="AV33" s="240">
        <v>123</v>
      </c>
      <c r="AW33" s="240">
        <v>94</v>
      </c>
      <c r="AX33" s="240">
        <v>125</v>
      </c>
      <c r="AY33" s="240">
        <v>4</v>
      </c>
      <c r="AZ33" s="240">
        <v>2</v>
      </c>
      <c r="BA33" s="240">
        <v>1</v>
      </c>
      <c r="BB33" s="240">
        <v>3</v>
      </c>
    </row>
    <row r="34" spans="1:54" x14ac:dyDescent="0.2">
      <c r="A34" s="194"/>
      <c r="B34" s="195"/>
      <c r="C34" s="195"/>
      <c r="D34" s="195"/>
      <c r="E34" s="196">
        <v>9</v>
      </c>
      <c r="F34" s="197">
        <v>163</v>
      </c>
      <c r="G34" s="196">
        <v>323</v>
      </c>
      <c r="H34" s="198">
        <v>486</v>
      </c>
      <c r="I34" s="244">
        <v>14</v>
      </c>
      <c r="J34" s="188"/>
      <c r="K34" s="188"/>
      <c r="L34" s="200"/>
      <c r="M34" s="194"/>
      <c r="N34" s="195"/>
      <c r="O34" s="195"/>
      <c r="P34" s="195"/>
      <c r="Q34" s="196">
        <v>10</v>
      </c>
      <c r="R34" s="197">
        <v>132</v>
      </c>
      <c r="S34" s="196">
        <v>346</v>
      </c>
      <c r="T34" s="198">
        <v>478</v>
      </c>
      <c r="U34" s="244">
        <v>9.5</v>
      </c>
      <c r="V34" s="188"/>
      <c r="W34" s="188"/>
      <c r="X34" s="200"/>
      <c r="Y34" s="194"/>
      <c r="Z34" s="195"/>
      <c r="AA34" s="195"/>
      <c r="AB34" s="195"/>
      <c r="AC34" s="196">
        <v>21</v>
      </c>
      <c r="AD34" s="197">
        <v>110</v>
      </c>
      <c r="AE34" s="196">
        <v>298</v>
      </c>
      <c r="AF34" s="198">
        <v>408</v>
      </c>
      <c r="AG34" s="244">
        <v>4</v>
      </c>
      <c r="AH34" s="188"/>
      <c r="AI34" s="188"/>
      <c r="AJ34" s="200"/>
      <c r="AK34" s="194"/>
      <c r="AL34" s="195"/>
      <c r="AM34" s="195"/>
      <c r="AN34" s="195"/>
      <c r="AO34" s="196">
        <v>9</v>
      </c>
      <c r="AP34" s="197">
        <v>165</v>
      </c>
      <c r="AQ34" s="196">
        <v>333</v>
      </c>
      <c r="AR34" s="198">
        <v>498</v>
      </c>
      <c r="AS34" s="244">
        <v>12.5</v>
      </c>
    </row>
    <row r="35" spans="1:54" ht="15" x14ac:dyDescent="0.2">
      <c r="A35" s="178" t="s">
        <v>173</v>
      </c>
      <c r="B35" s="304" t="s">
        <v>174</v>
      </c>
      <c r="C35" s="305"/>
      <c r="D35" s="306"/>
      <c r="E35" s="179" t="s">
        <v>97</v>
      </c>
      <c r="F35" s="202" t="s">
        <v>175</v>
      </c>
      <c r="G35" s="179" t="s">
        <v>78</v>
      </c>
      <c r="H35" s="235" t="s">
        <v>176</v>
      </c>
      <c r="I35" s="204" t="s">
        <v>4</v>
      </c>
      <c r="J35" s="176"/>
      <c r="K35" s="176"/>
      <c r="L35" s="200"/>
      <c r="M35" s="178" t="s">
        <v>173</v>
      </c>
      <c r="N35" s="304" t="s">
        <v>174</v>
      </c>
      <c r="O35" s="305"/>
      <c r="P35" s="306"/>
      <c r="Q35" s="179" t="s">
        <v>97</v>
      </c>
      <c r="R35" s="202" t="s">
        <v>175</v>
      </c>
      <c r="S35" s="179" t="s">
        <v>78</v>
      </c>
      <c r="T35" s="235" t="s">
        <v>176</v>
      </c>
      <c r="U35" s="204" t="s">
        <v>4</v>
      </c>
      <c r="V35" s="176"/>
      <c r="W35" s="176"/>
      <c r="X35" s="200"/>
      <c r="Y35" s="178" t="s">
        <v>173</v>
      </c>
      <c r="Z35" s="304" t="s">
        <v>174</v>
      </c>
      <c r="AA35" s="305"/>
      <c r="AB35" s="306"/>
      <c r="AC35" s="179" t="s">
        <v>97</v>
      </c>
      <c r="AD35" s="202" t="s">
        <v>175</v>
      </c>
      <c r="AE35" s="179" t="s">
        <v>78</v>
      </c>
      <c r="AF35" s="235" t="s">
        <v>176</v>
      </c>
      <c r="AG35" s="204" t="s">
        <v>4</v>
      </c>
      <c r="AH35" s="176"/>
      <c r="AI35" s="176"/>
      <c r="AJ35" s="200"/>
      <c r="AK35" s="178" t="s">
        <v>173</v>
      </c>
      <c r="AL35" s="304" t="s">
        <v>174</v>
      </c>
      <c r="AM35" s="305"/>
      <c r="AN35" s="306"/>
      <c r="AO35" s="179" t="s">
        <v>97</v>
      </c>
      <c r="AP35" s="202" t="s">
        <v>175</v>
      </c>
      <c r="AQ35" s="179" t="s">
        <v>78</v>
      </c>
      <c r="AR35" s="235" t="s">
        <v>176</v>
      </c>
      <c r="AS35" s="204" t="s">
        <v>4</v>
      </c>
      <c r="AU35" s="240" t="s">
        <v>5</v>
      </c>
      <c r="AV35" s="240" t="s">
        <v>5</v>
      </c>
      <c r="AW35" s="240" t="s">
        <v>5</v>
      </c>
      <c r="AX35" s="240" t="s">
        <v>5</v>
      </c>
      <c r="AY35" s="240" t="s">
        <v>4</v>
      </c>
      <c r="AZ35" s="240" t="s">
        <v>4</v>
      </c>
      <c r="BA35" s="240" t="s">
        <v>4</v>
      </c>
      <c r="BB35" s="240" t="s">
        <v>4</v>
      </c>
    </row>
    <row r="36" spans="1:54" ht="15.75" customHeight="1" x14ac:dyDescent="0.2">
      <c r="A36" s="182"/>
      <c r="B36" s="295" t="s">
        <v>245</v>
      </c>
      <c r="C36" s="320"/>
      <c r="D36" s="321"/>
      <c r="E36" s="183">
        <v>5</v>
      </c>
      <c r="F36" s="184">
        <v>27</v>
      </c>
      <c r="G36" s="183">
        <v>95</v>
      </c>
      <c r="H36" s="185">
        <v>122</v>
      </c>
      <c r="I36" s="186">
        <v>2</v>
      </c>
      <c r="J36" s="187"/>
      <c r="K36" s="187"/>
      <c r="L36" s="200"/>
      <c r="M36" s="182"/>
      <c r="N36" s="295" t="s">
        <v>246</v>
      </c>
      <c r="O36" s="320"/>
      <c r="P36" s="321"/>
      <c r="Q36" s="183">
        <v>0</v>
      </c>
      <c r="R36" s="184">
        <v>43</v>
      </c>
      <c r="S36" s="183">
        <v>84</v>
      </c>
      <c r="T36" s="185">
        <v>127</v>
      </c>
      <c r="U36" s="186">
        <v>4</v>
      </c>
      <c r="V36" s="187"/>
      <c r="W36" s="187"/>
      <c r="X36" s="200"/>
      <c r="Y36" s="182"/>
      <c r="Z36" s="295" t="s">
        <v>247</v>
      </c>
      <c r="AA36" s="320"/>
      <c r="AB36" s="321"/>
      <c r="AC36" s="183">
        <v>5</v>
      </c>
      <c r="AD36" s="184">
        <v>35</v>
      </c>
      <c r="AE36" s="183">
        <v>80</v>
      </c>
      <c r="AF36" s="185">
        <v>115</v>
      </c>
      <c r="AG36" s="186">
        <v>1</v>
      </c>
      <c r="AH36" s="187"/>
      <c r="AI36" s="187"/>
      <c r="AJ36" s="200"/>
      <c r="AK36" s="182"/>
      <c r="AL36" s="295" t="s">
        <v>248</v>
      </c>
      <c r="AM36" s="320"/>
      <c r="AN36" s="321"/>
      <c r="AO36" s="183">
        <v>3</v>
      </c>
      <c r="AP36" s="184">
        <v>34</v>
      </c>
      <c r="AQ36" s="183">
        <v>92</v>
      </c>
      <c r="AR36" s="185">
        <v>126</v>
      </c>
      <c r="AS36" s="186">
        <v>3</v>
      </c>
      <c r="AU36" s="240">
        <v>122</v>
      </c>
      <c r="AV36" s="240">
        <v>127</v>
      </c>
      <c r="AW36" s="240">
        <v>115</v>
      </c>
      <c r="AX36" s="240">
        <v>126</v>
      </c>
      <c r="AY36" s="240">
        <v>2</v>
      </c>
      <c r="AZ36" s="240">
        <v>4</v>
      </c>
      <c r="BA36" s="240">
        <v>1</v>
      </c>
      <c r="BB36" s="240">
        <v>3</v>
      </c>
    </row>
    <row r="37" spans="1:54" ht="15.75" x14ac:dyDescent="0.2">
      <c r="A37" s="189"/>
      <c r="B37" s="322"/>
      <c r="C37" s="323"/>
      <c r="D37" s="324"/>
      <c r="E37" s="183">
        <v>1</v>
      </c>
      <c r="F37" s="184">
        <v>35</v>
      </c>
      <c r="G37" s="183">
        <v>91</v>
      </c>
      <c r="H37" s="185">
        <v>126</v>
      </c>
      <c r="I37" s="186">
        <v>4</v>
      </c>
      <c r="J37" s="187"/>
      <c r="K37" s="187"/>
      <c r="L37" s="200"/>
      <c r="M37" s="189"/>
      <c r="N37" s="322"/>
      <c r="O37" s="323"/>
      <c r="P37" s="324"/>
      <c r="Q37" s="183">
        <v>6</v>
      </c>
      <c r="R37" s="184">
        <v>18</v>
      </c>
      <c r="S37" s="183">
        <v>85</v>
      </c>
      <c r="T37" s="185">
        <v>103</v>
      </c>
      <c r="U37" s="186">
        <v>1</v>
      </c>
      <c r="V37" s="187"/>
      <c r="W37" s="187"/>
      <c r="X37" s="200"/>
      <c r="Y37" s="189"/>
      <c r="Z37" s="322"/>
      <c r="AA37" s="323"/>
      <c r="AB37" s="324"/>
      <c r="AC37" s="183">
        <v>4</v>
      </c>
      <c r="AD37" s="184">
        <v>35</v>
      </c>
      <c r="AE37" s="183">
        <v>86</v>
      </c>
      <c r="AF37" s="185">
        <v>121</v>
      </c>
      <c r="AG37" s="186">
        <v>2.5</v>
      </c>
      <c r="AH37" s="187"/>
      <c r="AI37" s="187"/>
      <c r="AJ37" s="200"/>
      <c r="AK37" s="189"/>
      <c r="AL37" s="322"/>
      <c r="AM37" s="323"/>
      <c r="AN37" s="324"/>
      <c r="AO37" s="183">
        <v>3</v>
      </c>
      <c r="AP37" s="184">
        <v>36</v>
      </c>
      <c r="AQ37" s="183">
        <v>85</v>
      </c>
      <c r="AR37" s="185">
        <v>121</v>
      </c>
      <c r="AS37" s="186">
        <v>2.5</v>
      </c>
      <c r="AU37" s="240">
        <v>126</v>
      </c>
      <c r="AV37" s="240">
        <v>103</v>
      </c>
      <c r="AW37" s="240">
        <v>121</v>
      </c>
      <c r="AX37" s="240">
        <v>121</v>
      </c>
      <c r="AY37" s="240">
        <v>4</v>
      </c>
      <c r="AZ37" s="240">
        <v>1</v>
      </c>
      <c r="BA37" s="240">
        <v>2.5</v>
      </c>
      <c r="BB37" s="240">
        <v>2.5</v>
      </c>
    </row>
    <row r="38" spans="1:54" ht="15.75" x14ac:dyDescent="0.2">
      <c r="A38" s="190" t="s">
        <v>173</v>
      </c>
      <c r="B38" s="301" t="s">
        <v>181</v>
      </c>
      <c r="C38" s="302"/>
      <c r="D38" s="303"/>
      <c r="E38" s="184"/>
      <c r="F38" s="184"/>
      <c r="G38" s="184"/>
      <c r="H38" s="243"/>
      <c r="I38" s="186"/>
      <c r="J38" s="187"/>
      <c r="K38" s="187"/>
      <c r="L38" s="200"/>
      <c r="M38" s="190" t="s">
        <v>173</v>
      </c>
      <c r="N38" s="301" t="s">
        <v>181</v>
      </c>
      <c r="O38" s="302"/>
      <c r="P38" s="303"/>
      <c r="Q38" s="184"/>
      <c r="R38" s="184"/>
      <c r="S38" s="184"/>
      <c r="T38" s="243"/>
      <c r="U38" s="186"/>
      <c r="V38" s="187"/>
      <c r="W38" s="187"/>
      <c r="X38" s="200"/>
      <c r="Y38" s="190" t="s">
        <v>173</v>
      </c>
      <c r="Z38" s="301" t="s">
        <v>181</v>
      </c>
      <c r="AA38" s="302"/>
      <c r="AB38" s="303"/>
      <c r="AC38" s="184"/>
      <c r="AD38" s="184"/>
      <c r="AE38" s="184"/>
      <c r="AF38" s="243"/>
      <c r="AG38" s="186"/>
      <c r="AH38" s="187"/>
      <c r="AI38" s="187"/>
      <c r="AJ38" s="200"/>
      <c r="AK38" s="190" t="s">
        <v>173</v>
      </c>
      <c r="AL38" s="301" t="s">
        <v>181</v>
      </c>
      <c r="AM38" s="302"/>
      <c r="AN38" s="303"/>
      <c r="AO38" s="184"/>
      <c r="AP38" s="184"/>
      <c r="AQ38" s="184"/>
      <c r="AR38" s="243"/>
      <c r="AS38" s="186"/>
    </row>
    <row r="39" spans="1:54" ht="15.75" x14ac:dyDescent="0.2">
      <c r="A39" s="182"/>
      <c r="B39" s="288"/>
      <c r="C39" s="289"/>
      <c r="D39" s="290"/>
      <c r="E39" s="183">
        <v>3</v>
      </c>
      <c r="F39" s="184">
        <v>35</v>
      </c>
      <c r="G39" s="183">
        <v>77</v>
      </c>
      <c r="H39" s="185">
        <v>112</v>
      </c>
      <c r="I39" s="186">
        <v>2</v>
      </c>
      <c r="J39" s="187"/>
      <c r="K39" s="187"/>
      <c r="L39" s="200"/>
      <c r="M39" s="182"/>
      <c r="N39" s="288"/>
      <c r="O39" s="289"/>
      <c r="P39" s="290"/>
      <c r="Q39" s="183">
        <v>1</v>
      </c>
      <c r="R39" s="184">
        <v>43</v>
      </c>
      <c r="S39" s="183">
        <v>100</v>
      </c>
      <c r="T39" s="185">
        <v>143</v>
      </c>
      <c r="U39" s="186">
        <v>4</v>
      </c>
      <c r="V39" s="187"/>
      <c r="W39" s="187"/>
      <c r="X39" s="200"/>
      <c r="Y39" s="182"/>
      <c r="Z39" s="288"/>
      <c r="AA39" s="289"/>
      <c r="AB39" s="290"/>
      <c r="AC39" s="183">
        <v>3</v>
      </c>
      <c r="AD39" s="184">
        <v>24</v>
      </c>
      <c r="AE39" s="183">
        <v>74</v>
      </c>
      <c r="AF39" s="185">
        <v>98</v>
      </c>
      <c r="AG39" s="186">
        <v>1</v>
      </c>
      <c r="AH39" s="187"/>
      <c r="AI39" s="187"/>
      <c r="AJ39" s="200"/>
      <c r="AK39" s="182"/>
      <c r="AL39" s="288"/>
      <c r="AM39" s="289"/>
      <c r="AN39" s="290"/>
      <c r="AO39" s="183">
        <v>3</v>
      </c>
      <c r="AP39" s="184">
        <v>33</v>
      </c>
      <c r="AQ39" s="183">
        <v>83</v>
      </c>
      <c r="AR39" s="185">
        <v>116</v>
      </c>
      <c r="AS39" s="186">
        <v>3</v>
      </c>
      <c r="AU39" s="240">
        <v>112</v>
      </c>
      <c r="AV39" s="240">
        <v>143</v>
      </c>
      <c r="AW39" s="240">
        <v>98</v>
      </c>
      <c r="AX39" s="240">
        <v>116</v>
      </c>
      <c r="AY39" s="240">
        <v>2</v>
      </c>
      <c r="AZ39" s="240">
        <v>4</v>
      </c>
      <c r="BA39" s="240">
        <v>1</v>
      </c>
      <c r="BB39" s="240">
        <v>3</v>
      </c>
    </row>
    <row r="40" spans="1:54" ht="15.75" x14ac:dyDescent="0.2">
      <c r="A40" s="192"/>
      <c r="B40" s="291"/>
      <c r="C40" s="292"/>
      <c r="D40" s="293"/>
      <c r="E40" s="183">
        <v>3</v>
      </c>
      <c r="F40" s="184">
        <v>36</v>
      </c>
      <c r="G40" s="183">
        <v>96</v>
      </c>
      <c r="H40" s="193">
        <v>132</v>
      </c>
      <c r="I40" s="186">
        <v>4</v>
      </c>
      <c r="J40" s="187"/>
      <c r="K40" s="187"/>
      <c r="L40" s="200"/>
      <c r="M40" s="192"/>
      <c r="N40" s="291"/>
      <c r="O40" s="292"/>
      <c r="P40" s="293"/>
      <c r="Q40" s="183">
        <v>0</v>
      </c>
      <c r="R40" s="184">
        <v>44</v>
      </c>
      <c r="S40" s="183">
        <v>85</v>
      </c>
      <c r="T40" s="193">
        <v>129</v>
      </c>
      <c r="U40" s="186">
        <v>3</v>
      </c>
      <c r="V40" s="187"/>
      <c r="W40" s="187"/>
      <c r="X40" s="200"/>
      <c r="Y40" s="192"/>
      <c r="Z40" s="291"/>
      <c r="AA40" s="292"/>
      <c r="AB40" s="293"/>
      <c r="AC40" s="183">
        <v>2</v>
      </c>
      <c r="AD40" s="184">
        <v>44</v>
      </c>
      <c r="AE40" s="183">
        <v>82</v>
      </c>
      <c r="AF40" s="193">
        <v>126</v>
      </c>
      <c r="AG40" s="186">
        <v>2</v>
      </c>
      <c r="AH40" s="187"/>
      <c r="AI40" s="187"/>
      <c r="AJ40" s="200"/>
      <c r="AK40" s="192"/>
      <c r="AL40" s="291"/>
      <c r="AM40" s="292"/>
      <c r="AN40" s="293"/>
      <c r="AO40" s="183">
        <v>2</v>
      </c>
      <c r="AP40" s="184">
        <v>35</v>
      </c>
      <c r="AQ40" s="183">
        <v>72</v>
      </c>
      <c r="AR40" s="193">
        <v>107</v>
      </c>
      <c r="AS40" s="186">
        <v>1</v>
      </c>
      <c r="AU40" s="240">
        <v>132</v>
      </c>
      <c r="AV40" s="240">
        <v>129</v>
      </c>
      <c r="AW40" s="240">
        <v>126</v>
      </c>
      <c r="AX40" s="240">
        <v>107</v>
      </c>
      <c r="AY40" s="240">
        <v>4</v>
      </c>
      <c r="AZ40" s="240">
        <v>3</v>
      </c>
      <c r="BA40" s="240">
        <v>2</v>
      </c>
      <c r="BB40" s="240">
        <v>1</v>
      </c>
    </row>
    <row r="41" spans="1:54" x14ac:dyDescent="0.2">
      <c r="A41" s="194"/>
      <c r="B41" s="195"/>
      <c r="C41" s="195"/>
      <c r="D41" s="195"/>
      <c r="E41" s="196">
        <v>12</v>
      </c>
      <c r="F41" s="197">
        <v>133</v>
      </c>
      <c r="G41" s="196">
        <v>359</v>
      </c>
      <c r="H41" s="198">
        <v>492</v>
      </c>
      <c r="I41" s="244">
        <v>12</v>
      </c>
      <c r="J41" s="188"/>
      <c r="K41" s="188"/>
      <c r="L41" s="200"/>
      <c r="M41" s="194"/>
      <c r="N41" s="195"/>
      <c r="O41" s="195"/>
      <c r="P41" s="195"/>
      <c r="Q41" s="196">
        <v>7</v>
      </c>
      <c r="R41" s="197">
        <v>148</v>
      </c>
      <c r="S41" s="196">
        <v>354</v>
      </c>
      <c r="T41" s="198">
        <v>502</v>
      </c>
      <c r="U41" s="244">
        <v>12</v>
      </c>
      <c r="V41" s="188"/>
      <c r="W41" s="188"/>
      <c r="X41" s="200"/>
      <c r="Y41" s="194"/>
      <c r="Z41" s="195"/>
      <c r="AA41" s="195"/>
      <c r="AB41" s="195"/>
      <c r="AC41" s="196">
        <v>14</v>
      </c>
      <c r="AD41" s="197">
        <v>138</v>
      </c>
      <c r="AE41" s="196">
        <v>322</v>
      </c>
      <c r="AF41" s="198">
        <v>460</v>
      </c>
      <c r="AG41" s="244">
        <v>6.5</v>
      </c>
      <c r="AH41" s="188"/>
      <c r="AI41" s="188"/>
      <c r="AJ41" s="200"/>
      <c r="AK41" s="194"/>
      <c r="AL41" s="195"/>
      <c r="AM41" s="195"/>
      <c r="AN41" s="195"/>
      <c r="AO41" s="196">
        <v>11</v>
      </c>
      <c r="AP41" s="197">
        <v>138</v>
      </c>
      <c r="AQ41" s="196">
        <v>332</v>
      </c>
      <c r="AR41" s="198">
        <v>470</v>
      </c>
      <c r="AS41" s="244">
        <v>9.5</v>
      </c>
    </row>
    <row r="42" spans="1:54" ht="15" x14ac:dyDescent="0.2">
      <c r="A42" s="178" t="s">
        <v>173</v>
      </c>
      <c r="B42" s="304" t="s">
        <v>174</v>
      </c>
      <c r="C42" s="305"/>
      <c r="D42" s="306"/>
      <c r="E42" s="179" t="s">
        <v>97</v>
      </c>
      <c r="F42" s="202" t="s">
        <v>175</v>
      </c>
      <c r="G42" s="179" t="s">
        <v>78</v>
      </c>
      <c r="H42" s="235" t="s">
        <v>176</v>
      </c>
      <c r="I42" s="204" t="s">
        <v>4</v>
      </c>
      <c r="J42" s="176"/>
      <c r="K42" s="176"/>
      <c r="L42" s="200"/>
      <c r="M42" s="178" t="s">
        <v>173</v>
      </c>
      <c r="N42" s="304" t="s">
        <v>174</v>
      </c>
      <c r="O42" s="305"/>
      <c r="P42" s="306"/>
      <c r="Q42" s="179" t="s">
        <v>97</v>
      </c>
      <c r="R42" s="202" t="s">
        <v>175</v>
      </c>
      <c r="S42" s="179" t="s">
        <v>78</v>
      </c>
      <c r="T42" s="235" t="s">
        <v>176</v>
      </c>
      <c r="U42" s="204" t="s">
        <v>4</v>
      </c>
      <c r="V42" s="176"/>
      <c r="W42" s="176"/>
      <c r="X42" s="200"/>
      <c r="Y42" s="178" t="s">
        <v>173</v>
      </c>
      <c r="Z42" s="304" t="s">
        <v>174</v>
      </c>
      <c r="AA42" s="305"/>
      <c r="AB42" s="306"/>
      <c r="AC42" s="179" t="s">
        <v>97</v>
      </c>
      <c r="AD42" s="202" t="s">
        <v>175</v>
      </c>
      <c r="AE42" s="179" t="s">
        <v>78</v>
      </c>
      <c r="AF42" s="235" t="s">
        <v>176</v>
      </c>
      <c r="AG42" s="204" t="s">
        <v>4</v>
      </c>
      <c r="AH42" s="176"/>
      <c r="AI42" s="176"/>
      <c r="AJ42" s="200"/>
      <c r="AK42" s="178" t="s">
        <v>173</v>
      </c>
      <c r="AL42" s="304" t="s">
        <v>174</v>
      </c>
      <c r="AM42" s="305"/>
      <c r="AN42" s="306"/>
      <c r="AO42" s="179" t="s">
        <v>97</v>
      </c>
      <c r="AP42" s="202" t="s">
        <v>175</v>
      </c>
      <c r="AQ42" s="179" t="s">
        <v>78</v>
      </c>
      <c r="AR42" s="235" t="s">
        <v>176</v>
      </c>
      <c r="AS42" s="204" t="s">
        <v>4</v>
      </c>
      <c r="AU42" s="240" t="s">
        <v>5</v>
      </c>
      <c r="AV42" s="240" t="s">
        <v>5</v>
      </c>
      <c r="AW42" s="240" t="s">
        <v>5</v>
      </c>
      <c r="AX42" s="240" t="s">
        <v>5</v>
      </c>
      <c r="AY42" s="240" t="s">
        <v>4</v>
      </c>
      <c r="AZ42" s="240" t="s">
        <v>4</v>
      </c>
      <c r="BA42" s="240" t="s">
        <v>4</v>
      </c>
      <c r="BB42" s="240" t="s">
        <v>4</v>
      </c>
    </row>
    <row r="43" spans="1:54" ht="15.75" x14ac:dyDescent="0.2">
      <c r="A43" s="182"/>
      <c r="B43" s="295" t="s">
        <v>249</v>
      </c>
      <c r="C43" s="320"/>
      <c r="D43" s="321"/>
      <c r="E43" s="183">
        <v>2</v>
      </c>
      <c r="F43" s="184">
        <v>52</v>
      </c>
      <c r="G43" s="183">
        <v>78</v>
      </c>
      <c r="H43" s="185">
        <v>130</v>
      </c>
      <c r="I43" s="186">
        <v>4</v>
      </c>
      <c r="J43" s="187"/>
      <c r="K43" s="187"/>
      <c r="L43" s="200"/>
      <c r="M43" s="182"/>
      <c r="N43" s="295" t="s">
        <v>250</v>
      </c>
      <c r="O43" s="320"/>
      <c r="P43" s="321"/>
      <c r="Q43" s="183">
        <v>3</v>
      </c>
      <c r="R43" s="184">
        <v>36</v>
      </c>
      <c r="S43" s="183">
        <v>91</v>
      </c>
      <c r="T43" s="185">
        <v>127</v>
      </c>
      <c r="U43" s="186">
        <v>3</v>
      </c>
      <c r="V43" s="187"/>
      <c r="W43" s="187"/>
      <c r="X43" s="200"/>
      <c r="Y43" s="182"/>
      <c r="Z43" s="295" t="s">
        <v>251</v>
      </c>
      <c r="AA43" s="320"/>
      <c r="AB43" s="321"/>
      <c r="AC43" s="183">
        <v>2</v>
      </c>
      <c r="AD43" s="184">
        <v>36</v>
      </c>
      <c r="AE43" s="183">
        <v>83</v>
      </c>
      <c r="AF43" s="185">
        <v>119</v>
      </c>
      <c r="AG43" s="186">
        <v>2</v>
      </c>
      <c r="AH43" s="187"/>
      <c r="AI43" s="187"/>
      <c r="AJ43" s="200"/>
      <c r="AK43" s="182"/>
      <c r="AL43" s="295" t="s">
        <v>252</v>
      </c>
      <c r="AM43" s="320"/>
      <c r="AN43" s="321"/>
      <c r="AO43" s="183">
        <v>3</v>
      </c>
      <c r="AP43" s="184">
        <v>34</v>
      </c>
      <c r="AQ43" s="183">
        <v>82</v>
      </c>
      <c r="AR43" s="185">
        <v>116</v>
      </c>
      <c r="AS43" s="186">
        <v>1</v>
      </c>
      <c r="AU43" s="240">
        <v>130</v>
      </c>
      <c r="AV43" s="240">
        <v>127</v>
      </c>
      <c r="AW43" s="240">
        <v>119</v>
      </c>
      <c r="AX43" s="240">
        <v>116</v>
      </c>
      <c r="AY43" s="240">
        <v>4</v>
      </c>
      <c r="AZ43" s="240">
        <v>3</v>
      </c>
      <c r="BA43" s="240">
        <v>2</v>
      </c>
      <c r="BB43" s="240">
        <v>1</v>
      </c>
    </row>
    <row r="44" spans="1:54" ht="15.75" x14ac:dyDescent="0.2">
      <c r="A44" s="189"/>
      <c r="B44" s="322"/>
      <c r="C44" s="323"/>
      <c r="D44" s="324"/>
      <c r="E44" s="183">
        <v>5</v>
      </c>
      <c r="F44" s="184">
        <v>25</v>
      </c>
      <c r="G44" s="183">
        <v>72</v>
      </c>
      <c r="H44" s="185">
        <v>97</v>
      </c>
      <c r="I44" s="186">
        <v>1</v>
      </c>
      <c r="J44" s="187"/>
      <c r="K44" s="187"/>
      <c r="L44" s="200"/>
      <c r="M44" s="189"/>
      <c r="N44" s="322"/>
      <c r="O44" s="323"/>
      <c r="P44" s="324"/>
      <c r="Q44" s="183">
        <v>1</v>
      </c>
      <c r="R44" s="184">
        <v>36</v>
      </c>
      <c r="S44" s="183">
        <v>79</v>
      </c>
      <c r="T44" s="185">
        <v>115</v>
      </c>
      <c r="U44" s="186">
        <v>3</v>
      </c>
      <c r="V44" s="187"/>
      <c r="W44" s="187"/>
      <c r="X44" s="200"/>
      <c r="Y44" s="189"/>
      <c r="Z44" s="322"/>
      <c r="AA44" s="323"/>
      <c r="AB44" s="324"/>
      <c r="AC44" s="183">
        <v>5</v>
      </c>
      <c r="AD44" s="184">
        <v>26</v>
      </c>
      <c r="AE44" s="183">
        <v>87</v>
      </c>
      <c r="AF44" s="185">
        <v>113</v>
      </c>
      <c r="AG44" s="186">
        <v>2</v>
      </c>
      <c r="AH44" s="187"/>
      <c r="AI44" s="187"/>
      <c r="AJ44" s="200"/>
      <c r="AK44" s="189"/>
      <c r="AL44" s="322"/>
      <c r="AM44" s="323"/>
      <c r="AN44" s="324"/>
      <c r="AO44" s="183">
        <v>1</v>
      </c>
      <c r="AP44" s="184">
        <v>44</v>
      </c>
      <c r="AQ44" s="183">
        <v>84</v>
      </c>
      <c r="AR44" s="185">
        <v>128</v>
      </c>
      <c r="AS44" s="186">
        <v>4</v>
      </c>
      <c r="AU44" s="240">
        <v>97</v>
      </c>
      <c r="AV44" s="240">
        <v>115</v>
      </c>
      <c r="AW44" s="240">
        <v>113</v>
      </c>
      <c r="AX44" s="240">
        <v>128</v>
      </c>
      <c r="AY44" s="240">
        <v>1</v>
      </c>
      <c r="AZ44" s="240">
        <v>3</v>
      </c>
      <c r="BA44" s="240">
        <v>2</v>
      </c>
      <c r="BB44" s="240">
        <v>4</v>
      </c>
    </row>
    <row r="45" spans="1:54" ht="15.75" x14ac:dyDescent="0.2">
      <c r="A45" s="190" t="s">
        <v>173</v>
      </c>
      <c r="B45" s="301" t="s">
        <v>181</v>
      </c>
      <c r="C45" s="302"/>
      <c r="D45" s="303"/>
      <c r="E45" s="184"/>
      <c r="F45" s="184"/>
      <c r="G45" s="184"/>
      <c r="H45" s="243"/>
      <c r="I45" s="186"/>
      <c r="J45" s="187"/>
      <c r="K45" s="187"/>
      <c r="L45" s="200"/>
      <c r="M45" s="190" t="s">
        <v>173</v>
      </c>
      <c r="N45" s="301" t="s">
        <v>181</v>
      </c>
      <c r="O45" s="302"/>
      <c r="P45" s="303"/>
      <c r="Q45" s="184"/>
      <c r="R45" s="184"/>
      <c r="S45" s="184"/>
      <c r="T45" s="243"/>
      <c r="U45" s="186"/>
      <c r="V45" s="187"/>
      <c r="W45" s="187"/>
      <c r="X45" s="200"/>
      <c r="Y45" s="190" t="s">
        <v>173</v>
      </c>
      <c r="Z45" s="301" t="s">
        <v>181</v>
      </c>
      <c r="AA45" s="302"/>
      <c r="AB45" s="303"/>
      <c r="AC45" s="184"/>
      <c r="AD45" s="184"/>
      <c r="AE45" s="184"/>
      <c r="AF45" s="243"/>
      <c r="AG45" s="186"/>
      <c r="AH45" s="187"/>
      <c r="AI45" s="187"/>
      <c r="AJ45" s="200"/>
      <c r="AK45" s="190" t="s">
        <v>173</v>
      </c>
      <c r="AL45" s="301" t="s">
        <v>181</v>
      </c>
      <c r="AM45" s="302"/>
      <c r="AN45" s="303"/>
      <c r="AO45" s="184"/>
      <c r="AP45" s="184"/>
      <c r="AQ45" s="184"/>
      <c r="AR45" s="243"/>
      <c r="AS45" s="186"/>
    </row>
    <row r="46" spans="1:54" ht="15.75" x14ac:dyDescent="0.2">
      <c r="A46" s="182"/>
      <c r="B46" s="288"/>
      <c r="C46" s="289"/>
      <c r="D46" s="290"/>
      <c r="E46" s="183">
        <v>2</v>
      </c>
      <c r="F46" s="184">
        <v>43</v>
      </c>
      <c r="G46" s="183">
        <v>96</v>
      </c>
      <c r="H46" s="185">
        <v>139</v>
      </c>
      <c r="I46" s="186">
        <v>3.5</v>
      </c>
      <c r="J46" s="187"/>
      <c r="K46" s="187"/>
      <c r="L46" s="200"/>
      <c r="M46" s="182"/>
      <c r="N46" s="288"/>
      <c r="O46" s="289"/>
      <c r="P46" s="290"/>
      <c r="Q46" s="183">
        <v>1</v>
      </c>
      <c r="R46" s="184">
        <v>53</v>
      </c>
      <c r="S46" s="183">
        <v>86</v>
      </c>
      <c r="T46" s="185">
        <v>139</v>
      </c>
      <c r="U46" s="186">
        <v>3.5</v>
      </c>
      <c r="V46" s="187"/>
      <c r="W46" s="187"/>
      <c r="X46" s="200"/>
      <c r="Y46" s="182"/>
      <c r="Z46" s="288"/>
      <c r="AA46" s="289"/>
      <c r="AB46" s="290"/>
      <c r="AC46" s="183">
        <v>2</v>
      </c>
      <c r="AD46" s="184">
        <v>36</v>
      </c>
      <c r="AE46" s="183">
        <v>93</v>
      </c>
      <c r="AF46" s="185">
        <v>129</v>
      </c>
      <c r="AG46" s="186">
        <v>2</v>
      </c>
      <c r="AH46" s="187"/>
      <c r="AI46" s="187"/>
      <c r="AJ46" s="200"/>
      <c r="AK46" s="182"/>
      <c r="AL46" s="288"/>
      <c r="AM46" s="289"/>
      <c r="AN46" s="290"/>
      <c r="AO46" s="183">
        <v>4</v>
      </c>
      <c r="AP46" s="184">
        <v>34</v>
      </c>
      <c r="AQ46" s="183">
        <v>82</v>
      </c>
      <c r="AR46" s="185">
        <v>116</v>
      </c>
      <c r="AS46" s="186">
        <v>1</v>
      </c>
      <c r="AU46" s="240">
        <v>139</v>
      </c>
      <c r="AV46" s="240">
        <v>139</v>
      </c>
      <c r="AW46" s="240">
        <v>129</v>
      </c>
      <c r="AX46" s="240">
        <v>116</v>
      </c>
      <c r="AY46" s="240">
        <v>3.5</v>
      </c>
      <c r="AZ46" s="240">
        <v>3.5</v>
      </c>
      <c r="BA46" s="240">
        <v>2</v>
      </c>
      <c r="BB46" s="240">
        <v>1</v>
      </c>
    </row>
    <row r="47" spans="1:54" ht="15.75" x14ac:dyDescent="0.2">
      <c r="A47" s="192"/>
      <c r="B47" s="291"/>
      <c r="C47" s="292"/>
      <c r="D47" s="293"/>
      <c r="E47" s="183">
        <v>1</v>
      </c>
      <c r="F47" s="184">
        <v>45</v>
      </c>
      <c r="G47" s="183">
        <v>76</v>
      </c>
      <c r="H47" s="193">
        <v>121</v>
      </c>
      <c r="I47" s="186">
        <v>3</v>
      </c>
      <c r="J47" s="187"/>
      <c r="K47" s="187"/>
      <c r="L47" s="200"/>
      <c r="M47" s="192"/>
      <c r="N47" s="291"/>
      <c r="O47" s="292"/>
      <c r="P47" s="293"/>
      <c r="Q47" s="183">
        <v>2</v>
      </c>
      <c r="R47" s="184">
        <v>35</v>
      </c>
      <c r="S47" s="183">
        <v>90</v>
      </c>
      <c r="T47" s="193">
        <v>125</v>
      </c>
      <c r="U47" s="186">
        <v>4</v>
      </c>
      <c r="V47" s="187"/>
      <c r="W47" s="187"/>
      <c r="X47" s="200"/>
      <c r="Y47" s="192"/>
      <c r="Z47" s="291"/>
      <c r="AA47" s="292"/>
      <c r="AB47" s="293"/>
      <c r="AC47" s="183">
        <v>3</v>
      </c>
      <c r="AD47" s="184">
        <v>43</v>
      </c>
      <c r="AE47" s="183">
        <v>74</v>
      </c>
      <c r="AF47" s="193">
        <v>117</v>
      </c>
      <c r="AG47" s="186">
        <v>2</v>
      </c>
      <c r="AH47" s="187"/>
      <c r="AI47" s="187"/>
      <c r="AJ47" s="200"/>
      <c r="AK47" s="192"/>
      <c r="AL47" s="291"/>
      <c r="AM47" s="292"/>
      <c r="AN47" s="293"/>
      <c r="AO47" s="183">
        <v>3</v>
      </c>
      <c r="AP47" s="184">
        <v>33</v>
      </c>
      <c r="AQ47" s="183">
        <v>83</v>
      </c>
      <c r="AR47" s="193">
        <v>116</v>
      </c>
      <c r="AS47" s="186">
        <v>1</v>
      </c>
      <c r="AU47" s="240">
        <v>121</v>
      </c>
      <c r="AV47" s="240">
        <v>125</v>
      </c>
      <c r="AW47" s="240">
        <v>117</v>
      </c>
      <c r="AX47" s="240">
        <v>116</v>
      </c>
      <c r="AY47" s="240">
        <v>3</v>
      </c>
      <c r="AZ47" s="240">
        <v>4</v>
      </c>
      <c r="BA47" s="240">
        <v>2</v>
      </c>
      <c r="BB47" s="240">
        <v>1</v>
      </c>
    </row>
    <row r="48" spans="1:54" ht="15" thickBot="1" x14ac:dyDescent="0.25">
      <c r="A48" s="194"/>
      <c r="B48" s="195"/>
      <c r="C48" s="195"/>
      <c r="D48" s="195"/>
      <c r="E48" s="196">
        <v>10</v>
      </c>
      <c r="F48" s="197">
        <v>165</v>
      </c>
      <c r="G48" s="196">
        <v>322</v>
      </c>
      <c r="H48" s="198">
        <v>487</v>
      </c>
      <c r="I48" s="244">
        <v>11.5</v>
      </c>
      <c r="J48" s="188"/>
      <c r="K48" s="188"/>
      <c r="L48" s="200"/>
      <c r="M48" s="194"/>
      <c r="N48" s="195"/>
      <c r="O48" s="195"/>
      <c r="P48" s="195"/>
      <c r="Q48" s="196">
        <v>7</v>
      </c>
      <c r="R48" s="197">
        <v>160</v>
      </c>
      <c r="S48" s="196">
        <v>346</v>
      </c>
      <c r="T48" s="198">
        <v>506</v>
      </c>
      <c r="U48" s="244">
        <v>13.5</v>
      </c>
      <c r="V48" s="188"/>
      <c r="W48" s="188"/>
      <c r="X48" s="200"/>
      <c r="Y48" s="194"/>
      <c r="Z48" s="195"/>
      <c r="AA48" s="195"/>
      <c r="AB48" s="195"/>
      <c r="AC48" s="196">
        <v>12</v>
      </c>
      <c r="AD48" s="197">
        <v>141</v>
      </c>
      <c r="AE48" s="196">
        <v>337</v>
      </c>
      <c r="AF48" s="198">
        <v>478</v>
      </c>
      <c r="AG48" s="244">
        <v>8</v>
      </c>
      <c r="AH48" s="188"/>
      <c r="AI48" s="188"/>
      <c r="AJ48" s="200"/>
      <c r="AK48" s="194"/>
      <c r="AL48" s="195"/>
      <c r="AM48" s="195"/>
      <c r="AN48" s="195"/>
      <c r="AO48" s="196">
        <v>11</v>
      </c>
      <c r="AP48" s="197">
        <v>145</v>
      </c>
      <c r="AQ48" s="196">
        <v>331</v>
      </c>
      <c r="AR48" s="198">
        <v>476</v>
      </c>
      <c r="AS48" s="244">
        <v>7</v>
      </c>
    </row>
    <row r="49" spans="1:45" x14ac:dyDescent="0.2">
      <c r="A49" s="205"/>
      <c r="B49" s="205"/>
      <c r="C49" s="205"/>
      <c r="D49" s="206"/>
      <c r="E49" s="207" t="s">
        <v>202</v>
      </c>
      <c r="F49" s="207" t="s">
        <v>203</v>
      </c>
      <c r="G49" s="207" t="s">
        <v>204</v>
      </c>
      <c r="H49" s="208" t="s">
        <v>205</v>
      </c>
      <c r="I49" s="245" t="s">
        <v>4</v>
      </c>
      <c r="J49" s="209"/>
      <c r="K49" s="210"/>
      <c r="L49" s="205"/>
      <c r="M49" s="205"/>
      <c r="N49" s="205"/>
      <c r="O49" s="205"/>
      <c r="P49" s="206"/>
      <c r="Q49" s="207" t="s">
        <v>202</v>
      </c>
      <c r="R49" s="245" t="s">
        <v>203</v>
      </c>
      <c r="S49" s="207" t="s">
        <v>204</v>
      </c>
      <c r="T49" s="208" t="s">
        <v>205</v>
      </c>
      <c r="U49" s="245" t="s">
        <v>4</v>
      </c>
      <c r="V49" s="209"/>
      <c r="W49" s="210"/>
      <c r="X49" s="205"/>
      <c r="Y49" s="205"/>
      <c r="Z49" s="205"/>
      <c r="AA49" s="205"/>
      <c r="AB49" s="206"/>
      <c r="AC49" s="207" t="s">
        <v>202</v>
      </c>
      <c r="AD49" s="245" t="s">
        <v>203</v>
      </c>
      <c r="AE49" s="207" t="s">
        <v>204</v>
      </c>
      <c r="AF49" s="208" t="s">
        <v>205</v>
      </c>
      <c r="AG49" s="245" t="s">
        <v>4</v>
      </c>
      <c r="AH49" s="209"/>
      <c r="AI49" s="210"/>
      <c r="AJ49" s="205"/>
      <c r="AK49" s="205"/>
      <c r="AL49" s="205"/>
      <c r="AM49" s="205"/>
      <c r="AN49" s="206"/>
      <c r="AO49" s="207" t="s">
        <v>202</v>
      </c>
      <c r="AP49" s="245" t="s">
        <v>203</v>
      </c>
      <c r="AQ49" s="207" t="s">
        <v>204</v>
      </c>
      <c r="AR49" s="208" t="s">
        <v>205</v>
      </c>
      <c r="AS49" s="245" t="s">
        <v>4</v>
      </c>
    </row>
    <row r="50" spans="1:45" x14ac:dyDescent="0.2">
      <c r="A50" s="205"/>
      <c r="B50" s="205"/>
      <c r="C50" s="205"/>
      <c r="D50" s="210"/>
      <c r="E50" s="211">
        <v>80</v>
      </c>
      <c r="F50" s="211">
        <v>827</v>
      </c>
      <c r="G50" s="211">
        <v>2089</v>
      </c>
      <c r="H50" s="211">
        <v>2916</v>
      </c>
      <c r="I50" s="246">
        <v>73.5</v>
      </c>
      <c r="J50" s="213"/>
      <c r="K50" s="214"/>
      <c r="L50" s="214"/>
      <c r="M50" s="205"/>
      <c r="N50" s="205"/>
      <c r="O50" s="205"/>
      <c r="P50" s="210"/>
      <c r="Q50" s="211">
        <v>52</v>
      </c>
      <c r="R50" s="247">
        <v>925</v>
      </c>
      <c r="S50" s="211">
        <v>2071</v>
      </c>
      <c r="T50" s="211">
        <v>2996</v>
      </c>
      <c r="U50" s="246">
        <v>74.5</v>
      </c>
      <c r="V50" s="213"/>
      <c r="W50" s="214"/>
      <c r="X50" s="214"/>
      <c r="Y50" s="205"/>
      <c r="Z50" s="205"/>
      <c r="AA50" s="205"/>
      <c r="AB50" s="210"/>
      <c r="AC50" s="211">
        <v>98</v>
      </c>
      <c r="AD50" s="247">
        <v>746</v>
      </c>
      <c r="AE50" s="211">
        <v>1911</v>
      </c>
      <c r="AF50" s="211">
        <v>2657</v>
      </c>
      <c r="AG50" s="246">
        <v>40.5</v>
      </c>
      <c r="AH50" s="213"/>
      <c r="AI50" s="214"/>
      <c r="AJ50" s="214"/>
      <c r="AK50" s="205"/>
      <c r="AL50" s="205"/>
      <c r="AM50" s="205"/>
      <c r="AN50" s="210"/>
      <c r="AO50" s="211">
        <v>83</v>
      </c>
      <c r="AP50" s="247">
        <v>808</v>
      </c>
      <c r="AQ50" s="211">
        <v>1965</v>
      </c>
      <c r="AR50" s="211">
        <v>2773</v>
      </c>
      <c r="AS50" s="246">
        <v>51.5</v>
      </c>
    </row>
    <row r="51" spans="1:45" ht="15.75" x14ac:dyDescent="0.2">
      <c r="A51" s="248"/>
      <c r="B51" s="248"/>
      <c r="C51" s="249"/>
      <c r="D51" s="250"/>
      <c r="E51" s="251"/>
      <c r="F51" s="251"/>
      <c r="G51" s="251"/>
      <c r="H51" s="251"/>
      <c r="I51" s="250"/>
      <c r="J51" s="252"/>
      <c r="K51" s="253"/>
      <c r="L51" s="252"/>
      <c r="M51" s="254"/>
      <c r="N51" s="248"/>
      <c r="O51" s="249"/>
      <c r="P51" s="250"/>
      <c r="Q51" s="251"/>
      <c r="R51" s="251"/>
      <c r="S51" s="251"/>
      <c r="T51" s="251"/>
      <c r="U51" s="250"/>
      <c r="V51" s="252"/>
      <c r="W51" s="253"/>
      <c r="X51" s="252"/>
      <c r="Y51" s="248"/>
      <c r="Z51" s="248"/>
      <c r="AA51" s="249"/>
      <c r="AB51" s="250"/>
      <c r="AC51" s="251"/>
      <c r="AD51" s="251"/>
      <c r="AE51" s="251"/>
      <c r="AF51" s="251"/>
      <c r="AG51" s="250"/>
      <c r="AH51" s="252"/>
      <c r="AI51" s="253"/>
      <c r="AJ51" s="252"/>
      <c r="AK51" s="254"/>
      <c r="AL51" s="248"/>
      <c r="AM51" s="249"/>
      <c r="AN51" s="250"/>
      <c r="AO51" s="251"/>
      <c r="AP51" s="251"/>
      <c r="AQ51" s="251"/>
      <c r="AR51" s="251"/>
      <c r="AS51" s="250"/>
    </row>
    <row r="52" spans="1:45" x14ac:dyDescent="0.2">
      <c r="A52" s="255"/>
      <c r="B52" s="256" t="s">
        <v>206</v>
      </c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257"/>
      <c r="W52" s="257"/>
      <c r="X52" s="257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</row>
    <row r="53" spans="1:45" x14ac:dyDescent="0.2">
      <c r="A53" s="248"/>
      <c r="B53" s="248"/>
      <c r="C53" s="248"/>
      <c r="D53" s="248"/>
      <c r="E53" s="248"/>
      <c r="F53" s="248"/>
      <c r="G53" s="248"/>
      <c r="H53" s="248"/>
      <c r="I53" s="248"/>
      <c r="J53" s="258"/>
      <c r="K53" s="248"/>
      <c r="L53" s="258"/>
      <c r="M53" s="248"/>
      <c r="N53" s="248"/>
      <c r="O53" s="248"/>
      <c r="P53" s="248"/>
      <c r="Q53" s="248"/>
      <c r="R53" s="248"/>
      <c r="S53" s="248"/>
      <c r="T53" s="248"/>
      <c r="U53" s="248"/>
      <c r="V53" s="258"/>
      <c r="W53" s="248"/>
      <c r="X53" s="258"/>
      <c r="Y53" s="248"/>
      <c r="Z53" s="248"/>
      <c r="AA53" s="248"/>
      <c r="AB53" s="248"/>
      <c r="AC53" s="248"/>
      <c r="AD53" s="248"/>
      <c r="AE53" s="248"/>
      <c r="AF53" s="248"/>
      <c r="AG53" s="248"/>
      <c r="AH53" s="258"/>
      <c r="AI53" s="248"/>
      <c r="AJ53" s="258"/>
      <c r="AK53" s="248"/>
      <c r="AL53" s="248"/>
      <c r="AM53" s="248"/>
      <c r="AN53" s="248"/>
      <c r="AO53" s="248"/>
      <c r="AP53" s="248"/>
      <c r="AQ53" s="248"/>
      <c r="AR53" s="248"/>
      <c r="AS53" s="248"/>
    </row>
    <row r="54" spans="1:45" x14ac:dyDescent="0.2">
      <c r="A54" s="256" t="s">
        <v>207</v>
      </c>
      <c r="F54" s="256" t="s">
        <v>208</v>
      </c>
      <c r="G54" s="259" t="s">
        <v>209</v>
      </c>
      <c r="H54" s="260" t="s">
        <v>210</v>
      </c>
      <c r="I54" s="261"/>
      <c r="J54" s="262" t="s">
        <v>211</v>
      </c>
      <c r="K54" s="263"/>
      <c r="N54" s="256" t="s">
        <v>212</v>
      </c>
      <c r="P54" s="256" t="s">
        <v>213</v>
      </c>
      <c r="Q54" s="261"/>
      <c r="R54" s="264" t="s">
        <v>210</v>
      </c>
      <c r="S54" s="261" t="s">
        <v>209</v>
      </c>
      <c r="T54" s="262" t="s">
        <v>211</v>
      </c>
      <c r="AB54" s="258"/>
      <c r="AC54" s="258"/>
      <c r="AD54" s="258"/>
      <c r="AE54" s="258"/>
      <c r="AF54" s="265"/>
      <c r="AG54" s="266"/>
      <c r="AH54" s="267"/>
      <c r="AI54" s="258"/>
      <c r="AJ54" s="258"/>
      <c r="AK54" s="258"/>
      <c r="AL54" s="258"/>
      <c r="AM54" s="268"/>
      <c r="AN54" s="265"/>
      <c r="AO54" s="258"/>
      <c r="AP54" s="258"/>
      <c r="AQ54" s="265"/>
      <c r="AR54" s="269"/>
      <c r="AS54" s="269"/>
    </row>
    <row r="55" spans="1:45" x14ac:dyDescent="0.2">
      <c r="A55" s="256" t="s">
        <v>214</v>
      </c>
      <c r="F55" s="256" t="s">
        <v>215</v>
      </c>
      <c r="G55" s="259" t="s">
        <v>209</v>
      </c>
      <c r="H55" s="264" t="s">
        <v>210</v>
      </c>
      <c r="I55" s="261"/>
      <c r="J55" s="262" t="s">
        <v>211</v>
      </c>
      <c r="K55" s="263"/>
      <c r="N55" s="256" t="s">
        <v>216</v>
      </c>
      <c r="P55" s="256" t="s">
        <v>217</v>
      </c>
      <c r="Q55" s="261"/>
      <c r="R55" s="264" t="s">
        <v>210</v>
      </c>
      <c r="S55" s="261" t="s">
        <v>209</v>
      </c>
      <c r="T55" s="262" t="s">
        <v>211</v>
      </c>
      <c r="V55" s="267"/>
      <c r="W55" s="258"/>
      <c r="X55" s="258"/>
      <c r="Y55" s="258"/>
      <c r="Z55" s="265"/>
      <c r="AA55" s="258"/>
      <c r="AB55" s="258"/>
      <c r="AC55" s="258"/>
      <c r="AD55" s="258"/>
      <c r="AE55" s="258"/>
      <c r="AF55" s="265"/>
      <c r="AG55" s="266"/>
      <c r="AH55" s="267"/>
      <c r="AI55" s="258"/>
      <c r="AJ55" s="258"/>
      <c r="AK55" s="258"/>
      <c r="AL55" s="258"/>
      <c r="AM55" s="268"/>
      <c r="AN55" s="265"/>
      <c r="AO55" s="258"/>
      <c r="AP55" s="258"/>
      <c r="AQ55" s="265"/>
      <c r="AR55" s="269"/>
      <c r="AS55" s="269"/>
    </row>
    <row r="56" spans="1:45" x14ac:dyDescent="0.2">
      <c r="A56" s="256" t="s">
        <v>218</v>
      </c>
      <c r="F56" s="256" t="s">
        <v>219</v>
      </c>
      <c r="G56" s="261"/>
      <c r="H56" s="264" t="s">
        <v>210</v>
      </c>
      <c r="I56" s="261" t="s">
        <v>209</v>
      </c>
      <c r="J56" s="262" t="s">
        <v>211</v>
      </c>
      <c r="K56" s="263"/>
      <c r="N56" s="256" t="s">
        <v>220</v>
      </c>
      <c r="P56" s="256" t="s">
        <v>221</v>
      </c>
      <c r="Q56" s="261"/>
      <c r="R56" s="264" t="s">
        <v>210</v>
      </c>
      <c r="S56" s="261" t="s">
        <v>209</v>
      </c>
      <c r="T56" s="262" t="s">
        <v>211</v>
      </c>
      <c r="V56" s="267"/>
      <c r="W56" s="258"/>
      <c r="X56" s="258"/>
      <c r="Y56" s="258"/>
      <c r="Z56" s="265"/>
      <c r="AB56" s="255"/>
      <c r="AI56" s="258"/>
      <c r="AJ56" s="258"/>
      <c r="AK56" s="258"/>
      <c r="AL56" s="258"/>
      <c r="AM56" s="268"/>
      <c r="AN56" s="265"/>
      <c r="AO56" s="258"/>
      <c r="AP56" s="258"/>
      <c r="AQ56" s="265"/>
      <c r="AR56" s="269"/>
      <c r="AS56" s="269"/>
    </row>
    <row r="57" spans="1:45" x14ac:dyDescent="0.2">
      <c r="V57" s="270"/>
      <c r="W57" s="270"/>
      <c r="X57" s="270"/>
      <c r="Y57" s="268"/>
      <c r="Z57" s="265"/>
      <c r="AB57" s="255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</row>
    <row r="58" spans="1:45" x14ac:dyDescent="0.2">
      <c r="E58" s="271"/>
      <c r="AC58" s="271"/>
    </row>
  </sheetData>
  <mergeCells count="108">
    <mergeCell ref="D5:I5"/>
    <mergeCell ref="P5:U5"/>
    <mergeCell ref="AB5:AG5"/>
    <mergeCell ref="AN5:AS5"/>
    <mergeCell ref="B7:D7"/>
    <mergeCell ref="N7:P7"/>
    <mergeCell ref="Z7:AB7"/>
    <mergeCell ref="AL7:AN7"/>
    <mergeCell ref="V1:AE1"/>
    <mergeCell ref="I3:L3"/>
    <mergeCell ref="M3:N3"/>
    <mergeCell ref="O3:X3"/>
    <mergeCell ref="AB3:AD3"/>
    <mergeCell ref="AG3:AK3"/>
    <mergeCell ref="B11:D12"/>
    <mergeCell ref="N11:P12"/>
    <mergeCell ref="Z11:AB12"/>
    <mergeCell ref="AL11:AN12"/>
    <mergeCell ref="B14:D14"/>
    <mergeCell ref="N14:P14"/>
    <mergeCell ref="Z14:AB14"/>
    <mergeCell ref="AL14:AN14"/>
    <mergeCell ref="B8:D9"/>
    <mergeCell ref="N8:P9"/>
    <mergeCell ref="Z8:AB9"/>
    <mergeCell ref="AL8:AN9"/>
    <mergeCell ref="B10:D10"/>
    <mergeCell ref="N10:P10"/>
    <mergeCell ref="Z10:AB10"/>
    <mergeCell ref="AL10:AN10"/>
    <mergeCell ref="B18:D19"/>
    <mergeCell ref="N18:P19"/>
    <mergeCell ref="Z18:AB19"/>
    <mergeCell ref="AL18:AN19"/>
    <mergeCell ref="B21:D21"/>
    <mergeCell ref="N21:P21"/>
    <mergeCell ref="Z21:AB21"/>
    <mergeCell ref="AL21:AN21"/>
    <mergeCell ref="B15:D16"/>
    <mergeCell ref="N15:P16"/>
    <mergeCell ref="Z15:AB16"/>
    <mergeCell ref="AL15:AN16"/>
    <mergeCell ref="B17:D17"/>
    <mergeCell ref="N17:P17"/>
    <mergeCell ref="Z17:AB17"/>
    <mergeCell ref="AL17:AN17"/>
    <mergeCell ref="B25:D26"/>
    <mergeCell ref="N25:P26"/>
    <mergeCell ref="Z25:AB26"/>
    <mergeCell ref="AL25:AN26"/>
    <mergeCell ref="B28:D28"/>
    <mergeCell ref="N28:P28"/>
    <mergeCell ref="Z28:AB28"/>
    <mergeCell ref="AL28:AN28"/>
    <mergeCell ref="B22:D23"/>
    <mergeCell ref="N22:P23"/>
    <mergeCell ref="Z22:AB23"/>
    <mergeCell ref="AL22:AN23"/>
    <mergeCell ref="B24:D24"/>
    <mergeCell ref="N24:P24"/>
    <mergeCell ref="Z24:AB24"/>
    <mergeCell ref="AL24:AN24"/>
    <mergeCell ref="B32:D33"/>
    <mergeCell ref="N32:P33"/>
    <mergeCell ref="Z32:AB33"/>
    <mergeCell ref="AL32:AN33"/>
    <mergeCell ref="B35:D35"/>
    <mergeCell ref="N35:P35"/>
    <mergeCell ref="Z35:AB35"/>
    <mergeCell ref="AL35:AN35"/>
    <mergeCell ref="B29:D30"/>
    <mergeCell ref="N29:P30"/>
    <mergeCell ref="Z29:AB30"/>
    <mergeCell ref="AL29:AN30"/>
    <mergeCell ref="B31:D31"/>
    <mergeCell ref="N31:P31"/>
    <mergeCell ref="Z31:AB31"/>
    <mergeCell ref="AL31:AN31"/>
    <mergeCell ref="B39:D40"/>
    <mergeCell ref="N39:P40"/>
    <mergeCell ref="Z39:AB40"/>
    <mergeCell ref="AL39:AN40"/>
    <mergeCell ref="B42:D42"/>
    <mergeCell ref="N42:P42"/>
    <mergeCell ref="Z42:AB42"/>
    <mergeCell ref="AL42:AN42"/>
    <mergeCell ref="B36:D37"/>
    <mergeCell ref="N36:P37"/>
    <mergeCell ref="Z36:AB37"/>
    <mergeCell ref="AL36:AN37"/>
    <mergeCell ref="B38:D38"/>
    <mergeCell ref="N38:P38"/>
    <mergeCell ref="Z38:AB38"/>
    <mergeCell ref="AL38:AN38"/>
    <mergeCell ref="B46:D47"/>
    <mergeCell ref="N46:P47"/>
    <mergeCell ref="Z46:AB47"/>
    <mergeCell ref="AL46:AN47"/>
    <mergeCell ref="C52:U52"/>
    <mergeCell ref="Y52:AS52"/>
    <mergeCell ref="B43:D44"/>
    <mergeCell ref="N43:P44"/>
    <mergeCell ref="Z43:AB44"/>
    <mergeCell ref="AL43:AN44"/>
    <mergeCell ref="B45:D45"/>
    <mergeCell ref="N45:P45"/>
    <mergeCell ref="Z45:AB45"/>
    <mergeCell ref="AL45:AN45"/>
  </mergeCells>
  <conditionalFormatting sqref="BC5">
    <cfRule type="containsText" dxfId="144" priority="1" stopIfTrue="1" operator="containsText" text="(">
      <formula>NOT(ISERROR(SEARCH("(",BC5)))</formula>
    </cfRule>
    <cfRule type="cellIs" dxfId="143" priority="2" stopIfTrue="1" operator="equal">
      <formula>"Spielfrei"</formula>
    </cfRule>
    <cfRule type="duplicateValues" dxfId="142" priority="3" stopIfTrue="1"/>
  </conditionalFormatting>
  <pageMargins left="0.31496062992125984" right="0.11811023622047245" top="0.19685039370078741" bottom="0" header="0.31496062992125984" footer="0.31496062992125984"/>
  <pageSetup paperSize="9" scale="6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23" sqref="C23"/>
    </sheetView>
  </sheetViews>
  <sheetFormatPr baseColWidth="10" defaultColWidth="11.5546875" defaultRowHeight="15" x14ac:dyDescent="0.2"/>
  <cols>
    <col min="1" max="1" width="36.21875" style="56" customWidth="1"/>
    <col min="2" max="6" width="12.88671875" style="56" customWidth="1"/>
    <col min="7" max="16384" width="11.5546875" style="56"/>
  </cols>
  <sheetData>
    <row r="2" spans="1:6" ht="15" customHeight="1" x14ac:dyDescent="0.2">
      <c r="A2" s="332" t="s">
        <v>88</v>
      </c>
      <c r="B2" s="332"/>
      <c r="C2" s="332"/>
      <c r="D2" s="332"/>
      <c r="E2" s="332"/>
      <c r="F2" s="332"/>
    </row>
    <row r="3" spans="1:6" ht="15" customHeight="1" x14ac:dyDescent="0.2">
      <c r="A3" s="332"/>
      <c r="B3" s="332"/>
      <c r="C3" s="332"/>
      <c r="D3" s="332"/>
      <c r="E3" s="332"/>
      <c r="F3" s="332"/>
    </row>
    <row r="4" spans="1:6" ht="15" customHeight="1" x14ac:dyDescent="0.2">
      <c r="A4" s="333" t="s">
        <v>77</v>
      </c>
      <c r="B4" s="333"/>
      <c r="C4" s="333"/>
      <c r="D4" s="333"/>
      <c r="E4" s="333"/>
      <c r="F4" s="333"/>
    </row>
    <row r="5" spans="1:6" ht="15" customHeight="1" x14ac:dyDescent="0.2">
      <c r="A5" s="333"/>
      <c r="B5" s="333"/>
      <c r="C5" s="333"/>
      <c r="D5" s="333"/>
      <c r="E5" s="333"/>
      <c r="F5" s="333"/>
    </row>
    <row r="6" spans="1:6" ht="15.75" thickBot="1" x14ac:dyDescent="0.25"/>
    <row r="7" spans="1:6" ht="18.75" thickBot="1" x14ac:dyDescent="0.25">
      <c r="A7" s="57" t="s">
        <v>2</v>
      </c>
      <c r="B7" s="58" t="s">
        <v>78</v>
      </c>
      <c r="C7" s="58" t="s">
        <v>79</v>
      </c>
      <c r="D7" s="58" t="s">
        <v>80</v>
      </c>
      <c r="E7" s="58" t="s">
        <v>81</v>
      </c>
      <c r="F7" s="59" t="s">
        <v>82</v>
      </c>
    </row>
    <row r="8" spans="1:6" ht="18.75" customHeight="1" thickBot="1" x14ac:dyDescent="0.25">
      <c r="A8" s="334" t="s">
        <v>83</v>
      </c>
      <c r="B8" s="335"/>
      <c r="C8" s="335"/>
      <c r="D8" s="335"/>
      <c r="E8" s="335"/>
      <c r="F8" s="336"/>
    </row>
    <row r="9" spans="1:6" ht="18" x14ac:dyDescent="0.2">
      <c r="A9" s="63" t="s">
        <v>66</v>
      </c>
      <c r="B9" s="60">
        <v>1235</v>
      </c>
      <c r="C9" s="60">
        <v>500</v>
      </c>
      <c r="D9" s="60">
        <v>81</v>
      </c>
      <c r="E9" s="61">
        <f>B9+C9</f>
        <v>1735</v>
      </c>
      <c r="F9" s="62">
        <v>1</v>
      </c>
    </row>
    <row r="10" spans="1:6" ht="18" x14ac:dyDescent="0.2">
      <c r="A10" s="63" t="s">
        <v>64</v>
      </c>
      <c r="B10" s="64">
        <v>1172</v>
      </c>
      <c r="C10" s="64">
        <v>390</v>
      </c>
      <c r="D10" s="64">
        <v>100</v>
      </c>
      <c r="E10" s="65">
        <f>B10+C10</f>
        <v>1562</v>
      </c>
      <c r="F10" s="66">
        <v>2</v>
      </c>
    </row>
    <row r="11" spans="1:6" ht="18.75" thickBot="1" x14ac:dyDescent="0.25">
      <c r="A11" s="67" t="s">
        <v>84</v>
      </c>
      <c r="B11" s="68">
        <v>997</v>
      </c>
      <c r="C11" s="68">
        <v>327</v>
      </c>
      <c r="D11" s="68">
        <v>149</v>
      </c>
      <c r="E11" s="69">
        <f>B11+C11</f>
        <v>1324</v>
      </c>
      <c r="F11" s="70">
        <v>3</v>
      </c>
    </row>
    <row r="12" spans="1:6" ht="18.75" thickBot="1" x14ac:dyDescent="0.25">
      <c r="A12" s="337" t="s">
        <v>85</v>
      </c>
      <c r="B12" s="338"/>
      <c r="C12" s="338"/>
      <c r="D12" s="338"/>
      <c r="E12" s="338"/>
      <c r="F12" s="339"/>
    </row>
    <row r="13" spans="1:6" ht="18" x14ac:dyDescent="0.2">
      <c r="A13" s="71" t="s">
        <v>64</v>
      </c>
      <c r="B13" s="72">
        <v>1293</v>
      </c>
      <c r="C13" s="72">
        <v>540</v>
      </c>
      <c r="D13" s="72">
        <v>44</v>
      </c>
      <c r="E13" s="73">
        <f>B13+C13</f>
        <v>1833</v>
      </c>
      <c r="F13" s="74">
        <v>1</v>
      </c>
    </row>
    <row r="14" spans="1:6" ht="18" x14ac:dyDescent="0.2">
      <c r="A14" s="75" t="s">
        <v>86</v>
      </c>
      <c r="B14" s="76">
        <v>1301</v>
      </c>
      <c r="C14" s="76">
        <v>486</v>
      </c>
      <c r="D14" s="76">
        <v>73</v>
      </c>
      <c r="E14" s="77">
        <f>B14+C14</f>
        <v>1787</v>
      </c>
      <c r="F14" s="78">
        <v>2</v>
      </c>
    </row>
    <row r="15" spans="1:6" ht="18" x14ac:dyDescent="0.2">
      <c r="A15" s="79" t="s">
        <v>87</v>
      </c>
      <c r="B15" s="76">
        <v>1278</v>
      </c>
      <c r="C15" s="76">
        <v>453</v>
      </c>
      <c r="D15" s="76">
        <v>79</v>
      </c>
      <c r="E15" s="77">
        <f>B15+C15</f>
        <v>1731</v>
      </c>
      <c r="F15" s="80">
        <v>3</v>
      </c>
    </row>
    <row r="16" spans="1:6" ht="18.75" thickBot="1" x14ac:dyDescent="0.25">
      <c r="A16" s="81" t="s">
        <v>84</v>
      </c>
      <c r="B16" s="82">
        <v>1156</v>
      </c>
      <c r="C16" s="82">
        <v>482</v>
      </c>
      <c r="D16" s="82">
        <v>75</v>
      </c>
      <c r="E16" s="83">
        <f>B16+C16</f>
        <v>1638</v>
      </c>
      <c r="F16" s="84">
        <v>4</v>
      </c>
    </row>
    <row r="17" spans="1:6" x14ac:dyDescent="0.2">
      <c r="A17" s="85"/>
      <c r="B17" s="86"/>
      <c r="C17" s="86"/>
      <c r="D17" s="86"/>
      <c r="E17" s="86"/>
      <c r="F17" s="87"/>
    </row>
    <row r="18" spans="1:6" ht="18" x14ac:dyDescent="0.2">
      <c r="A18" s="340"/>
      <c r="B18" s="340"/>
      <c r="C18" s="340"/>
      <c r="D18" s="340"/>
      <c r="E18" s="340"/>
      <c r="F18" s="340"/>
    </row>
    <row r="20" spans="1:6" x14ac:dyDescent="0.2">
      <c r="C20" s="88"/>
    </row>
  </sheetData>
  <mergeCells count="5">
    <mergeCell ref="A2:F3"/>
    <mergeCell ref="A4:F5"/>
    <mergeCell ref="A8:F8"/>
    <mergeCell ref="A12:F12"/>
    <mergeCell ref="A18:F18"/>
  </mergeCells>
  <conditionalFormatting sqref="E9:E11 E13:E16">
    <cfRule type="cellIs" dxfId="141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A25" sqref="A25:E26"/>
    </sheetView>
  </sheetViews>
  <sheetFormatPr baseColWidth="10" defaultRowHeight="15" x14ac:dyDescent="0.2"/>
  <cols>
    <col min="1" max="1" width="19.109375" customWidth="1"/>
    <col min="2" max="2" width="5.5546875" customWidth="1"/>
    <col min="3" max="4" width="6.77734375" customWidth="1"/>
    <col min="5" max="5" width="8.33203125" customWidth="1"/>
    <col min="6" max="6" width="5.21875" customWidth="1"/>
    <col min="7" max="7" width="2.5546875" customWidth="1"/>
    <col min="8" max="8" width="18.6640625" customWidth="1"/>
    <col min="9" max="9" width="5.21875" customWidth="1"/>
    <col min="10" max="10" width="8.5546875" customWidth="1"/>
    <col min="11" max="11" width="6.77734375" customWidth="1"/>
    <col min="12" max="12" width="8.33203125" customWidth="1"/>
    <col min="13" max="13" width="5.21875" customWidth="1"/>
    <col min="14" max="14" width="2.5546875" customWidth="1"/>
    <col min="257" max="257" width="19.109375" customWidth="1"/>
    <col min="258" max="258" width="5.5546875" customWidth="1"/>
    <col min="259" max="260" width="6.77734375" customWidth="1"/>
    <col min="261" max="261" width="8.33203125" customWidth="1"/>
    <col min="262" max="262" width="5.21875" customWidth="1"/>
    <col min="263" max="263" width="2.5546875" customWidth="1"/>
    <col min="264" max="264" width="18.6640625" customWidth="1"/>
    <col min="265" max="265" width="5.21875" customWidth="1"/>
    <col min="266" max="266" width="8.5546875" customWidth="1"/>
    <col min="267" max="267" width="6.77734375" customWidth="1"/>
    <col min="268" max="268" width="8.33203125" customWidth="1"/>
    <col min="269" max="269" width="5.21875" customWidth="1"/>
    <col min="270" max="270" width="2.5546875" customWidth="1"/>
    <col min="513" max="513" width="19.109375" customWidth="1"/>
    <col min="514" max="514" width="5.5546875" customWidth="1"/>
    <col min="515" max="516" width="6.77734375" customWidth="1"/>
    <col min="517" max="517" width="8.33203125" customWidth="1"/>
    <col min="518" max="518" width="5.21875" customWidth="1"/>
    <col min="519" max="519" width="2.5546875" customWidth="1"/>
    <col min="520" max="520" width="18.6640625" customWidth="1"/>
    <col min="521" max="521" width="5.21875" customWidth="1"/>
    <col min="522" max="522" width="8.5546875" customWidth="1"/>
    <col min="523" max="523" width="6.77734375" customWidth="1"/>
    <col min="524" max="524" width="8.33203125" customWidth="1"/>
    <col min="525" max="525" width="5.21875" customWidth="1"/>
    <col min="526" max="526" width="2.5546875" customWidth="1"/>
    <col min="769" max="769" width="19.109375" customWidth="1"/>
    <col min="770" max="770" width="5.5546875" customWidth="1"/>
    <col min="771" max="772" width="6.77734375" customWidth="1"/>
    <col min="773" max="773" width="8.33203125" customWidth="1"/>
    <col min="774" max="774" width="5.21875" customWidth="1"/>
    <col min="775" max="775" width="2.5546875" customWidth="1"/>
    <col min="776" max="776" width="18.6640625" customWidth="1"/>
    <col min="777" max="777" width="5.21875" customWidth="1"/>
    <col min="778" max="778" width="8.5546875" customWidth="1"/>
    <col min="779" max="779" width="6.77734375" customWidth="1"/>
    <col min="780" max="780" width="8.33203125" customWidth="1"/>
    <col min="781" max="781" width="5.21875" customWidth="1"/>
    <col min="782" max="782" width="2.5546875" customWidth="1"/>
    <col min="1025" max="1025" width="19.109375" customWidth="1"/>
    <col min="1026" max="1026" width="5.5546875" customWidth="1"/>
    <col min="1027" max="1028" width="6.77734375" customWidth="1"/>
    <col min="1029" max="1029" width="8.33203125" customWidth="1"/>
    <col min="1030" max="1030" width="5.21875" customWidth="1"/>
    <col min="1031" max="1031" width="2.5546875" customWidth="1"/>
    <col min="1032" max="1032" width="18.6640625" customWidth="1"/>
    <col min="1033" max="1033" width="5.21875" customWidth="1"/>
    <col min="1034" max="1034" width="8.5546875" customWidth="1"/>
    <col min="1035" max="1035" width="6.77734375" customWidth="1"/>
    <col min="1036" max="1036" width="8.33203125" customWidth="1"/>
    <col min="1037" max="1037" width="5.21875" customWidth="1"/>
    <col min="1038" max="1038" width="2.5546875" customWidth="1"/>
    <col min="1281" max="1281" width="19.109375" customWidth="1"/>
    <col min="1282" max="1282" width="5.5546875" customWidth="1"/>
    <col min="1283" max="1284" width="6.77734375" customWidth="1"/>
    <col min="1285" max="1285" width="8.33203125" customWidth="1"/>
    <col min="1286" max="1286" width="5.21875" customWidth="1"/>
    <col min="1287" max="1287" width="2.5546875" customWidth="1"/>
    <col min="1288" max="1288" width="18.6640625" customWidth="1"/>
    <col min="1289" max="1289" width="5.21875" customWidth="1"/>
    <col min="1290" max="1290" width="8.5546875" customWidth="1"/>
    <col min="1291" max="1291" width="6.77734375" customWidth="1"/>
    <col min="1292" max="1292" width="8.33203125" customWidth="1"/>
    <col min="1293" max="1293" width="5.21875" customWidth="1"/>
    <col min="1294" max="1294" width="2.5546875" customWidth="1"/>
    <col min="1537" max="1537" width="19.109375" customWidth="1"/>
    <col min="1538" max="1538" width="5.5546875" customWidth="1"/>
    <col min="1539" max="1540" width="6.77734375" customWidth="1"/>
    <col min="1541" max="1541" width="8.33203125" customWidth="1"/>
    <col min="1542" max="1542" width="5.21875" customWidth="1"/>
    <col min="1543" max="1543" width="2.5546875" customWidth="1"/>
    <col min="1544" max="1544" width="18.6640625" customWidth="1"/>
    <col min="1545" max="1545" width="5.21875" customWidth="1"/>
    <col min="1546" max="1546" width="8.5546875" customWidth="1"/>
    <col min="1547" max="1547" width="6.77734375" customWidth="1"/>
    <col min="1548" max="1548" width="8.33203125" customWidth="1"/>
    <col min="1549" max="1549" width="5.21875" customWidth="1"/>
    <col min="1550" max="1550" width="2.5546875" customWidth="1"/>
    <col min="1793" max="1793" width="19.109375" customWidth="1"/>
    <col min="1794" max="1794" width="5.5546875" customWidth="1"/>
    <col min="1795" max="1796" width="6.77734375" customWidth="1"/>
    <col min="1797" max="1797" width="8.33203125" customWidth="1"/>
    <col min="1798" max="1798" width="5.21875" customWidth="1"/>
    <col min="1799" max="1799" width="2.5546875" customWidth="1"/>
    <col min="1800" max="1800" width="18.6640625" customWidth="1"/>
    <col min="1801" max="1801" width="5.21875" customWidth="1"/>
    <col min="1802" max="1802" width="8.5546875" customWidth="1"/>
    <col min="1803" max="1803" width="6.77734375" customWidth="1"/>
    <col min="1804" max="1804" width="8.33203125" customWidth="1"/>
    <col min="1805" max="1805" width="5.21875" customWidth="1"/>
    <col min="1806" max="1806" width="2.5546875" customWidth="1"/>
    <col min="2049" max="2049" width="19.109375" customWidth="1"/>
    <col min="2050" max="2050" width="5.5546875" customWidth="1"/>
    <col min="2051" max="2052" width="6.77734375" customWidth="1"/>
    <col min="2053" max="2053" width="8.33203125" customWidth="1"/>
    <col min="2054" max="2054" width="5.21875" customWidth="1"/>
    <col min="2055" max="2055" width="2.5546875" customWidth="1"/>
    <col min="2056" max="2056" width="18.6640625" customWidth="1"/>
    <col min="2057" max="2057" width="5.21875" customWidth="1"/>
    <col min="2058" max="2058" width="8.5546875" customWidth="1"/>
    <col min="2059" max="2059" width="6.77734375" customWidth="1"/>
    <col min="2060" max="2060" width="8.33203125" customWidth="1"/>
    <col min="2061" max="2061" width="5.21875" customWidth="1"/>
    <col min="2062" max="2062" width="2.5546875" customWidth="1"/>
    <col min="2305" max="2305" width="19.109375" customWidth="1"/>
    <col min="2306" max="2306" width="5.5546875" customWidth="1"/>
    <col min="2307" max="2308" width="6.77734375" customWidth="1"/>
    <col min="2309" max="2309" width="8.33203125" customWidth="1"/>
    <col min="2310" max="2310" width="5.21875" customWidth="1"/>
    <col min="2311" max="2311" width="2.5546875" customWidth="1"/>
    <col min="2312" max="2312" width="18.6640625" customWidth="1"/>
    <col min="2313" max="2313" width="5.21875" customWidth="1"/>
    <col min="2314" max="2314" width="8.5546875" customWidth="1"/>
    <col min="2315" max="2315" width="6.77734375" customWidth="1"/>
    <col min="2316" max="2316" width="8.33203125" customWidth="1"/>
    <col min="2317" max="2317" width="5.21875" customWidth="1"/>
    <col min="2318" max="2318" width="2.5546875" customWidth="1"/>
    <col min="2561" max="2561" width="19.109375" customWidth="1"/>
    <col min="2562" max="2562" width="5.5546875" customWidth="1"/>
    <col min="2563" max="2564" width="6.77734375" customWidth="1"/>
    <col min="2565" max="2565" width="8.33203125" customWidth="1"/>
    <col min="2566" max="2566" width="5.21875" customWidth="1"/>
    <col min="2567" max="2567" width="2.5546875" customWidth="1"/>
    <col min="2568" max="2568" width="18.6640625" customWidth="1"/>
    <col min="2569" max="2569" width="5.21875" customWidth="1"/>
    <col min="2570" max="2570" width="8.5546875" customWidth="1"/>
    <col min="2571" max="2571" width="6.77734375" customWidth="1"/>
    <col min="2572" max="2572" width="8.33203125" customWidth="1"/>
    <col min="2573" max="2573" width="5.21875" customWidth="1"/>
    <col min="2574" max="2574" width="2.5546875" customWidth="1"/>
    <col min="2817" max="2817" width="19.109375" customWidth="1"/>
    <col min="2818" max="2818" width="5.5546875" customWidth="1"/>
    <col min="2819" max="2820" width="6.77734375" customWidth="1"/>
    <col min="2821" max="2821" width="8.33203125" customWidth="1"/>
    <col min="2822" max="2822" width="5.21875" customWidth="1"/>
    <col min="2823" max="2823" width="2.5546875" customWidth="1"/>
    <col min="2824" max="2824" width="18.6640625" customWidth="1"/>
    <col min="2825" max="2825" width="5.21875" customWidth="1"/>
    <col min="2826" max="2826" width="8.5546875" customWidth="1"/>
    <col min="2827" max="2827" width="6.77734375" customWidth="1"/>
    <col min="2828" max="2828" width="8.33203125" customWidth="1"/>
    <col min="2829" max="2829" width="5.21875" customWidth="1"/>
    <col min="2830" max="2830" width="2.5546875" customWidth="1"/>
    <col min="3073" max="3073" width="19.109375" customWidth="1"/>
    <col min="3074" max="3074" width="5.5546875" customWidth="1"/>
    <col min="3075" max="3076" width="6.77734375" customWidth="1"/>
    <col min="3077" max="3077" width="8.33203125" customWidth="1"/>
    <col min="3078" max="3078" width="5.21875" customWidth="1"/>
    <col min="3079" max="3079" width="2.5546875" customWidth="1"/>
    <col min="3080" max="3080" width="18.6640625" customWidth="1"/>
    <col min="3081" max="3081" width="5.21875" customWidth="1"/>
    <col min="3082" max="3082" width="8.5546875" customWidth="1"/>
    <col min="3083" max="3083" width="6.77734375" customWidth="1"/>
    <col min="3084" max="3084" width="8.33203125" customWidth="1"/>
    <col min="3085" max="3085" width="5.21875" customWidth="1"/>
    <col min="3086" max="3086" width="2.5546875" customWidth="1"/>
    <col min="3329" max="3329" width="19.109375" customWidth="1"/>
    <col min="3330" max="3330" width="5.5546875" customWidth="1"/>
    <col min="3331" max="3332" width="6.77734375" customWidth="1"/>
    <col min="3333" max="3333" width="8.33203125" customWidth="1"/>
    <col min="3334" max="3334" width="5.21875" customWidth="1"/>
    <col min="3335" max="3335" width="2.5546875" customWidth="1"/>
    <col min="3336" max="3336" width="18.6640625" customWidth="1"/>
    <col min="3337" max="3337" width="5.21875" customWidth="1"/>
    <col min="3338" max="3338" width="8.5546875" customWidth="1"/>
    <col min="3339" max="3339" width="6.77734375" customWidth="1"/>
    <col min="3340" max="3340" width="8.33203125" customWidth="1"/>
    <col min="3341" max="3341" width="5.21875" customWidth="1"/>
    <col min="3342" max="3342" width="2.5546875" customWidth="1"/>
    <col min="3585" max="3585" width="19.109375" customWidth="1"/>
    <col min="3586" max="3586" width="5.5546875" customWidth="1"/>
    <col min="3587" max="3588" width="6.77734375" customWidth="1"/>
    <col min="3589" max="3589" width="8.33203125" customWidth="1"/>
    <col min="3590" max="3590" width="5.21875" customWidth="1"/>
    <col min="3591" max="3591" width="2.5546875" customWidth="1"/>
    <col min="3592" max="3592" width="18.6640625" customWidth="1"/>
    <col min="3593" max="3593" width="5.21875" customWidth="1"/>
    <col min="3594" max="3594" width="8.5546875" customWidth="1"/>
    <col min="3595" max="3595" width="6.77734375" customWidth="1"/>
    <col min="3596" max="3596" width="8.33203125" customWidth="1"/>
    <col min="3597" max="3597" width="5.21875" customWidth="1"/>
    <col min="3598" max="3598" width="2.5546875" customWidth="1"/>
    <col min="3841" max="3841" width="19.109375" customWidth="1"/>
    <col min="3842" max="3842" width="5.5546875" customWidth="1"/>
    <col min="3843" max="3844" width="6.77734375" customWidth="1"/>
    <col min="3845" max="3845" width="8.33203125" customWidth="1"/>
    <col min="3846" max="3846" width="5.21875" customWidth="1"/>
    <col min="3847" max="3847" width="2.5546875" customWidth="1"/>
    <col min="3848" max="3848" width="18.6640625" customWidth="1"/>
    <col min="3849" max="3849" width="5.21875" customWidth="1"/>
    <col min="3850" max="3850" width="8.5546875" customWidth="1"/>
    <col min="3851" max="3851" width="6.77734375" customWidth="1"/>
    <col min="3852" max="3852" width="8.33203125" customWidth="1"/>
    <col min="3853" max="3853" width="5.21875" customWidth="1"/>
    <col min="3854" max="3854" width="2.5546875" customWidth="1"/>
    <col min="4097" max="4097" width="19.109375" customWidth="1"/>
    <col min="4098" max="4098" width="5.5546875" customWidth="1"/>
    <col min="4099" max="4100" width="6.77734375" customWidth="1"/>
    <col min="4101" max="4101" width="8.33203125" customWidth="1"/>
    <col min="4102" max="4102" width="5.21875" customWidth="1"/>
    <col min="4103" max="4103" width="2.5546875" customWidth="1"/>
    <col min="4104" max="4104" width="18.6640625" customWidth="1"/>
    <col min="4105" max="4105" width="5.21875" customWidth="1"/>
    <col min="4106" max="4106" width="8.5546875" customWidth="1"/>
    <col min="4107" max="4107" width="6.77734375" customWidth="1"/>
    <col min="4108" max="4108" width="8.33203125" customWidth="1"/>
    <col min="4109" max="4109" width="5.21875" customWidth="1"/>
    <col min="4110" max="4110" width="2.5546875" customWidth="1"/>
    <col min="4353" max="4353" width="19.109375" customWidth="1"/>
    <col min="4354" max="4354" width="5.5546875" customWidth="1"/>
    <col min="4355" max="4356" width="6.77734375" customWidth="1"/>
    <col min="4357" max="4357" width="8.33203125" customWidth="1"/>
    <col min="4358" max="4358" width="5.21875" customWidth="1"/>
    <col min="4359" max="4359" width="2.5546875" customWidth="1"/>
    <col min="4360" max="4360" width="18.6640625" customWidth="1"/>
    <col min="4361" max="4361" width="5.21875" customWidth="1"/>
    <col min="4362" max="4362" width="8.5546875" customWidth="1"/>
    <col min="4363" max="4363" width="6.77734375" customWidth="1"/>
    <col min="4364" max="4364" width="8.33203125" customWidth="1"/>
    <col min="4365" max="4365" width="5.21875" customWidth="1"/>
    <col min="4366" max="4366" width="2.5546875" customWidth="1"/>
    <col min="4609" max="4609" width="19.109375" customWidth="1"/>
    <col min="4610" max="4610" width="5.5546875" customWidth="1"/>
    <col min="4611" max="4612" width="6.77734375" customWidth="1"/>
    <col min="4613" max="4613" width="8.33203125" customWidth="1"/>
    <col min="4614" max="4614" width="5.21875" customWidth="1"/>
    <col min="4615" max="4615" width="2.5546875" customWidth="1"/>
    <col min="4616" max="4616" width="18.6640625" customWidth="1"/>
    <col min="4617" max="4617" width="5.21875" customWidth="1"/>
    <col min="4618" max="4618" width="8.5546875" customWidth="1"/>
    <col min="4619" max="4619" width="6.77734375" customWidth="1"/>
    <col min="4620" max="4620" width="8.33203125" customWidth="1"/>
    <col min="4621" max="4621" width="5.21875" customWidth="1"/>
    <col min="4622" max="4622" width="2.5546875" customWidth="1"/>
    <col min="4865" max="4865" width="19.109375" customWidth="1"/>
    <col min="4866" max="4866" width="5.5546875" customWidth="1"/>
    <col min="4867" max="4868" width="6.77734375" customWidth="1"/>
    <col min="4869" max="4869" width="8.33203125" customWidth="1"/>
    <col min="4870" max="4870" width="5.21875" customWidth="1"/>
    <col min="4871" max="4871" width="2.5546875" customWidth="1"/>
    <col min="4872" max="4872" width="18.6640625" customWidth="1"/>
    <col min="4873" max="4873" width="5.21875" customWidth="1"/>
    <col min="4874" max="4874" width="8.5546875" customWidth="1"/>
    <col min="4875" max="4875" width="6.77734375" customWidth="1"/>
    <col min="4876" max="4876" width="8.33203125" customWidth="1"/>
    <col min="4877" max="4877" width="5.21875" customWidth="1"/>
    <col min="4878" max="4878" width="2.5546875" customWidth="1"/>
    <col min="5121" max="5121" width="19.109375" customWidth="1"/>
    <col min="5122" max="5122" width="5.5546875" customWidth="1"/>
    <col min="5123" max="5124" width="6.77734375" customWidth="1"/>
    <col min="5125" max="5125" width="8.33203125" customWidth="1"/>
    <col min="5126" max="5126" width="5.21875" customWidth="1"/>
    <col min="5127" max="5127" width="2.5546875" customWidth="1"/>
    <col min="5128" max="5128" width="18.6640625" customWidth="1"/>
    <col min="5129" max="5129" width="5.21875" customWidth="1"/>
    <col min="5130" max="5130" width="8.5546875" customWidth="1"/>
    <col min="5131" max="5131" width="6.77734375" customWidth="1"/>
    <col min="5132" max="5132" width="8.33203125" customWidth="1"/>
    <col min="5133" max="5133" width="5.21875" customWidth="1"/>
    <col min="5134" max="5134" width="2.5546875" customWidth="1"/>
    <col min="5377" max="5377" width="19.109375" customWidth="1"/>
    <col min="5378" max="5378" width="5.5546875" customWidth="1"/>
    <col min="5379" max="5380" width="6.77734375" customWidth="1"/>
    <col min="5381" max="5381" width="8.33203125" customWidth="1"/>
    <col min="5382" max="5382" width="5.21875" customWidth="1"/>
    <col min="5383" max="5383" width="2.5546875" customWidth="1"/>
    <col min="5384" max="5384" width="18.6640625" customWidth="1"/>
    <col min="5385" max="5385" width="5.21875" customWidth="1"/>
    <col min="5386" max="5386" width="8.5546875" customWidth="1"/>
    <col min="5387" max="5387" width="6.77734375" customWidth="1"/>
    <col min="5388" max="5388" width="8.33203125" customWidth="1"/>
    <col min="5389" max="5389" width="5.21875" customWidth="1"/>
    <col min="5390" max="5390" width="2.5546875" customWidth="1"/>
    <col min="5633" max="5633" width="19.109375" customWidth="1"/>
    <col min="5634" max="5634" width="5.5546875" customWidth="1"/>
    <col min="5635" max="5636" width="6.77734375" customWidth="1"/>
    <col min="5637" max="5637" width="8.33203125" customWidth="1"/>
    <col min="5638" max="5638" width="5.21875" customWidth="1"/>
    <col min="5639" max="5639" width="2.5546875" customWidth="1"/>
    <col min="5640" max="5640" width="18.6640625" customWidth="1"/>
    <col min="5641" max="5641" width="5.21875" customWidth="1"/>
    <col min="5642" max="5642" width="8.5546875" customWidth="1"/>
    <col min="5643" max="5643" width="6.77734375" customWidth="1"/>
    <col min="5644" max="5644" width="8.33203125" customWidth="1"/>
    <col min="5645" max="5645" width="5.21875" customWidth="1"/>
    <col min="5646" max="5646" width="2.5546875" customWidth="1"/>
    <col min="5889" max="5889" width="19.109375" customWidth="1"/>
    <col min="5890" max="5890" width="5.5546875" customWidth="1"/>
    <col min="5891" max="5892" width="6.77734375" customWidth="1"/>
    <col min="5893" max="5893" width="8.33203125" customWidth="1"/>
    <col min="5894" max="5894" width="5.21875" customWidth="1"/>
    <col min="5895" max="5895" width="2.5546875" customWidth="1"/>
    <col min="5896" max="5896" width="18.6640625" customWidth="1"/>
    <col min="5897" max="5897" width="5.21875" customWidth="1"/>
    <col min="5898" max="5898" width="8.5546875" customWidth="1"/>
    <col min="5899" max="5899" width="6.77734375" customWidth="1"/>
    <col min="5900" max="5900" width="8.33203125" customWidth="1"/>
    <col min="5901" max="5901" width="5.21875" customWidth="1"/>
    <col min="5902" max="5902" width="2.5546875" customWidth="1"/>
    <col min="6145" max="6145" width="19.109375" customWidth="1"/>
    <col min="6146" max="6146" width="5.5546875" customWidth="1"/>
    <col min="6147" max="6148" width="6.77734375" customWidth="1"/>
    <col min="6149" max="6149" width="8.33203125" customWidth="1"/>
    <col min="6150" max="6150" width="5.21875" customWidth="1"/>
    <col min="6151" max="6151" width="2.5546875" customWidth="1"/>
    <col min="6152" max="6152" width="18.6640625" customWidth="1"/>
    <col min="6153" max="6153" width="5.21875" customWidth="1"/>
    <col min="6154" max="6154" width="8.5546875" customWidth="1"/>
    <col min="6155" max="6155" width="6.77734375" customWidth="1"/>
    <col min="6156" max="6156" width="8.33203125" customWidth="1"/>
    <col min="6157" max="6157" width="5.21875" customWidth="1"/>
    <col min="6158" max="6158" width="2.5546875" customWidth="1"/>
    <col min="6401" max="6401" width="19.109375" customWidth="1"/>
    <col min="6402" max="6402" width="5.5546875" customWidth="1"/>
    <col min="6403" max="6404" width="6.77734375" customWidth="1"/>
    <col min="6405" max="6405" width="8.33203125" customWidth="1"/>
    <col min="6406" max="6406" width="5.21875" customWidth="1"/>
    <col min="6407" max="6407" width="2.5546875" customWidth="1"/>
    <col min="6408" max="6408" width="18.6640625" customWidth="1"/>
    <col min="6409" max="6409" width="5.21875" customWidth="1"/>
    <col min="6410" max="6410" width="8.5546875" customWidth="1"/>
    <col min="6411" max="6411" width="6.77734375" customWidth="1"/>
    <col min="6412" max="6412" width="8.33203125" customWidth="1"/>
    <col min="6413" max="6413" width="5.21875" customWidth="1"/>
    <col min="6414" max="6414" width="2.5546875" customWidth="1"/>
    <col min="6657" max="6657" width="19.109375" customWidth="1"/>
    <col min="6658" max="6658" width="5.5546875" customWidth="1"/>
    <col min="6659" max="6660" width="6.77734375" customWidth="1"/>
    <col min="6661" max="6661" width="8.33203125" customWidth="1"/>
    <col min="6662" max="6662" width="5.21875" customWidth="1"/>
    <col min="6663" max="6663" width="2.5546875" customWidth="1"/>
    <col min="6664" max="6664" width="18.6640625" customWidth="1"/>
    <col min="6665" max="6665" width="5.21875" customWidth="1"/>
    <col min="6666" max="6666" width="8.5546875" customWidth="1"/>
    <col min="6667" max="6667" width="6.77734375" customWidth="1"/>
    <col min="6668" max="6668" width="8.33203125" customWidth="1"/>
    <col min="6669" max="6669" width="5.21875" customWidth="1"/>
    <col min="6670" max="6670" width="2.5546875" customWidth="1"/>
    <col min="6913" max="6913" width="19.109375" customWidth="1"/>
    <col min="6914" max="6914" width="5.5546875" customWidth="1"/>
    <col min="6915" max="6916" width="6.77734375" customWidth="1"/>
    <col min="6917" max="6917" width="8.33203125" customWidth="1"/>
    <col min="6918" max="6918" width="5.21875" customWidth="1"/>
    <col min="6919" max="6919" width="2.5546875" customWidth="1"/>
    <col min="6920" max="6920" width="18.6640625" customWidth="1"/>
    <col min="6921" max="6921" width="5.21875" customWidth="1"/>
    <col min="6922" max="6922" width="8.5546875" customWidth="1"/>
    <col min="6923" max="6923" width="6.77734375" customWidth="1"/>
    <col min="6924" max="6924" width="8.33203125" customWidth="1"/>
    <col min="6925" max="6925" width="5.21875" customWidth="1"/>
    <col min="6926" max="6926" width="2.5546875" customWidth="1"/>
    <col min="7169" max="7169" width="19.109375" customWidth="1"/>
    <col min="7170" max="7170" width="5.5546875" customWidth="1"/>
    <col min="7171" max="7172" width="6.77734375" customWidth="1"/>
    <col min="7173" max="7173" width="8.33203125" customWidth="1"/>
    <col min="7174" max="7174" width="5.21875" customWidth="1"/>
    <col min="7175" max="7175" width="2.5546875" customWidth="1"/>
    <col min="7176" max="7176" width="18.6640625" customWidth="1"/>
    <col min="7177" max="7177" width="5.21875" customWidth="1"/>
    <col min="7178" max="7178" width="8.5546875" customWidth="1"/>
    <col min="7179" max="7179" width="6.77734375" customWidth="1"/>
    <col min="7180" max="7180" width="8.33203125" customWidth="1"/>
    <col min="7181" max="7181" width="5.21875" customWidth="1"/>
    <col min="7182" max="7182" width="2.5546875" customWidth="1"/>
    <col min="7425" max="7425" width="19.109375" customWidth="1"/>
    <col min="7426" max="7426" width="5.5546875" customWidth="1"/>
    <col min="7427" max="7428" width="6.77734375" customWidth="1"/>
    <col min="7429" max="7429" width="8.33203125" customWidth="1"/>
    <col min="7430" max="7430" width="5.21875" customWidth="1"/>
    <col min="7431" max="7431" width="2.5546875" customWidth="1"/>
    <col min="7432" max="7432" width="18.6640625" customWidth="1"/>
    <col min="7433" max="7433" width="5.21875" customWidth="1"/>
    <col min="7434" max="7434" width="8.5546875" customWidth="1"/>
    <col min="7435" max="7435" width="6.77734375" customWidth="1"/>
    <col min="7436" max="7436" width="8.33203125" customWidth="1"/>
    <col min="7437" max="7437" width="5.21875" customWidth="1"/>
    <col min="7438" max="7438" width="2.5546875" customWidth="1"/>
    <col min="7681" max="7681" width="19.109375" customWidth="1"/>
    <col min="7682" max="7682" width="5.5546875" customWidth="1"/>
    <col min="7683" max="7684" width="6.77734375" customWidth="1"/>
    <col min="7685" max="7685" width="8.33203125" customWidth="1"/>
    <col min="7686" max="7686" width="5.21875" customWidth="1"/>
    <col min="7687" max="7687" width="2.5546875" customWidth="1"/>
    <col min="7688" max="7688" width="18.6640625" customWidth="1"/>
    <col min="7689" max="7689" width="5.21875" customWidth="1"/>
    <col min="7690" max="7690" width="8.5546875" customWidth="1"/>
    <col min="7691" max="7691" width="6.77734375" customWidth="1"/>
    <col min="7692" max="7692" width="8.33203125" customWidth="1"/>
    <col min="7693" max="7693" width="5.21875" customWidth="1"/>
    <col min="7694" max="7694" width="2.5546875" customWidth="1"/>
    <col min="7937" max="7937" width="19.109375" customWidth="1"/>
    <col min="7938" max="7938" width="5.5546875" customWidth="1"/>
    <col min="7939" max="7940" width="6.77734375" customWidth="1"/>
    <col min="7941" max="7941" width="8.33203125" customWidth="1"/>
    <col min="7942" max="7942" width="5.21875" customWidth="1"/>
    <col min="7943" max="7943" width="2.5546875" customWidth="1"/>
    <col min="7944" max="7944" width="18.6640625" customWidth="1"/>
    <col min="7945" max="7945" width="5.21875" customWidth="1"/>
    <col min="7946" max="7946" width="8.5546875" customWidth="1"/>
    <col min="7947" max="7947" width="6.77734375" customWidth="1"/>
    <col min="7948" max="7948" width="8.33203125" customWidth="1"/>
    <col min="7949" max="7949" width="5.21875" customWidth="1"/>
    <col min="7950" max="7950" width="2.5546875" customWidth="1"/>
    <col min="8193" max="8193" width="19.109375" customWidth="1"/>
    <col min="8194" max="8194" width="5.5546875" customWidth="1"/>
    <col min="8195" max="8196" width="6.77734375" customWidth="1"/>
    <col min="8197" max="8197" width="8.33203125" customWidth="1"/>
    <col min="8198" max="8198" width="5.21875" customWidth="1"/>
    <col min="8199" max="8199" width="2.5546875" customWidth="1"/>
    <col min="8200" max="8200" width="18.6640625" customWidth="1"/>
    <col min="8201" max="8201" width="5.21875" customWidth="1"/>
    <col min="8202" max="8202" width="8.5546875" customWidth="1"/>
    <col min="8203" max="8203" width="6.77734375" customWidth="1"/>
    <col min="8204" max="8204" width="8.33203125" customWidth="1"/>
    <col min="8205" max="8205" width="5.21875" customWidth="1"/>
    <col min="8206" max="8206" width="2.5546875" customWidth="1"/>
    <col min="8449" max="8449" width="19.109375" customWidth="1"/>
    <col min="8450" max="8450" width="5.5546875" customWidth="1"/>
    <col min="8451" max="8452" width="6.77734375" customWidth="1"/>
    <col min="8453" max="8453" width="8.33203125" customWidth="1"/>
    <col min="8454" max="8454" width="5.21875" customWidth="1"/>
    <col min="8455" max="8455" width="2.5546875" customWidth="1"/>
    <col min="8456" max="8456" width="18.6640625" customWidth="1"/>
    <col min="8457" max="8457" width="5.21875" customWidth="1"/>
    <col min="8458" max="8458" width="8.5546875" customWidth="1"/>
    <col min="8459" max="8459" width="6.77734375" customWidth="1"/>
    <col min="8460" max="8460" width="8.33203125" customWidth="1"/>
    <col min="8461" max="8461" width="5.21875" customWidth="1"/>
    <col min="8462" max="8462" width="2.5546875" customWidth="1"/>
    <col min="8705" max="8705" width="19.109375" customWidth="1"/>
    <col min="8706" max="8706" width="5.5546875" customWidth="1"/>
    <col min="8707" max="8708" width="6.77734375" customWidth="1"/>
    <col min="8709" max="8709" width="8.33203125" customWidth="1"/>
    <col min="8710" max="8710" width="5.21875" customWidth="1"/>
    <col min="8711" max="8711" width="2.5546875" customWidth="1"/>
    <col min="8712" max="8712" width="18.6640625" customWidth="1"/>
    <col min="8713" max="8713" width="5.21875" customWidth="1"/>
    <col min="8714" max="8714" width="8.5546875" customWidth="1"/>
    <col min="8715" max="8715" width="6.77734375" customWidth="1"/>
    <col min="8716" max="8716" width="8.33203125" customWidth="1"/>
    <col min="8717" max="8717" width="5.21875" customWidth="1"/>
    <col min="8718" max="8718" width="2.5546875" customWidth="1"/>
    <col min="8961" max="8961" width="19.109375" customWidth="1"/>
    <col min="8962" max="8962" width="5.5546875" customWidth="1"/>
    <col min="8963" max="8964" width="6.77734375" customWidth="1"/>
    <col min="8965" max="8965" width="8.33203125" customWidth="1"/>
    <col min="8966" max="8966" width="5.21875" customWidth="1"/>
    <col min="8967" max="8967" width="2.5546875" customWidth="1"/>
    <col min="8968" max="8968" width="18.6640625" customWidth="1"/>
    <col min="8969" max="8969" width="5.21875" customWidth="1"/>
    <col min="8970" max="8970" width="8.5546875" customWidth="1"/>
    <col min="8971" max="8971" width="6.77734375" customWidth="1"/>
    <col min="8972" max="8972" width="8.33203125" customWidth="1"/>
    <col min="8973" max="8973" width="5.21875" customWidth="1"/>
    <col min="8974" max="8974" width="2.5546875" customWidth="1"/>
    <col min="9217" max="9217" width="19.109375" customWidth="1"/>
    <col min="9218" max="9218" width="5.5546875" customWidth="1"/>
    <col min="9219" max="9220" width="6.77734375" customWidth="1"/>
    <col min="9221" max="9221" width="8.33203125" customWidth="1"/>
    <col min="9222" max="9222" width="5.21875" customWidth="1"/>
    <col min="9223" max="9223" width="2.5546875" customWidth="1"/>
    <col min="9224" max="9224" width="18.6640625" customWidth="1"/>
    <col min="9225" max="9225" width="5.21875" customWidth="1"/>
    <col min="9226" max="9226" width="8.5546875" customWidth="1"/>
    <col min="9227" max="9227" width="6.77734375" customWidth="1"/>
    <col min="9228" max="9228" width="8.33203125" customWidth="1"/>
    <col min="9229" max="9229" width="5.21875" customWidth="1"/>
    <col min="9230" max="9230" width="2.5546875" customWidth="1"/>
    <col min="9473" max="9473" width="19.109375" customWidth="1"/>
    <col min="9474" max="9474" width="5.5546875" customWidth="1"/>
    <col min="9475" max="9476" width="6.77734375" customWidth="1"/>
    <col min="9477" max="9477" width="8.33203125" customWidth="1"/>
    <col min="9478" max="9478" width="5.21875" customWidth="1"/>
    <col min="9479" max="9479" width="2.5546875" customWidth="1"/>
    <col min="9480" max="9480" width="18.6640625" customWidth="1"/>
    <col min="9481" max="9481" width="5.21875" customWidth="1"/>
    <col min="9482" max="9482" width="8.5546875" customWidth="1"/>
    <col min="9483" max="9483" width="6.77734375" customWidth="1"/>
    <col min="9484" max="9484" width="8.33203125" customWidth="1"/>
    <col min="9485" max="9485" width="5.21875" customWidth="1"/>
    <col min="9486" max="9486" width="2.5546875" customWidth="1"/>
    <col min="9729" max="9729" width="19.109375" customWidth="1"/>
    <col min="9730" max="9730" width="5.5546875" customWidth="1"/>
    <col min="9731" max="9732" width="6.77734375" customWidth="1"/>
    <col min="9733" max="9733" width="8.33203125" customWidth="1"/>
    <col min="9734" max="9734" width="5.21875" customWidth="1"/>
    <col min="9735" max="9735" width="2.5546875" customWidth="1"/>
    <col min="9736" max="9736" width="18.6640625" customWidth="1"/>
    <col min="9737" max="9737" width="5.21875" customWidth="1"/>
    <col min="9738" max="9738" width="8.5546875" customWidth="1"/>
    <col min="9739" max="9739" width="6.77734375" customWidth="1"/>
    <col min="9740" max="9740" width="8.33203125" customWidth="1"/>
    <col min="9741" max="9741" width="5.21875" customWidth="1"/>
    <col min="9742" max="9742" width="2.5546875" customWidth="1"/>
    <col min="9985" max="9985" width="19.109375" customWidth="1"/>
    <col min="9986" max="9986" width="5.5546875" customWidth="1"/>
    <col min="9987" max="9988" width="6.77734375" customWidth="1"/>
    <col min="9989" max="9989" width="8.33203125" customWidth="1"/>
    <col min="9990" max="9990" width="5.21875" customWidth="1"/>
    <col min="9991" max="9991" width="2.5546875" customWidth="1"/>
    <col min="9992" max="9992" width="18.6640625" customWidth="1"/>
    <col min="9993" max="9993" width="5.21875" customWidth="1"/>
    <col min="9994" max="9994" width="8.5546875" customWidth="1"/>
    <col min="9995" max="9995" width="6.77734375" customWidth="1"/>
    <col min="9996" max="9996" width="8.33203125" customWidth="1"/>
    <col min="9997" max="9997" width="5.21875" customWidth="1"/>
    <col min="9998" max="9998" width="2.5546875" customWidth="1"/>
    <col min="10241" max="10241" width="19.109375" customWidth="1"/>
    <col min="10242" max="10242" width="5.5546875" customWidth="1"/>
    <col min="10243" max="10244" width="6.77734375" customWidth="1"/>
    <col min="10245" max="10245" width="8.33203125" customWidth="1"/>
    <col min="10246" max="10246" width="5.21875" customWidth="1"/>
    <col min="10247" max="10247" width="2.5546875" customWidth="1"/>
    <col min="10248" max="10248" width="18.6640625" customWidth="1"/>
    <col min="10249" max="10249" width="5.21875" customWidth="1"/>
    <col min="10250" max="10250" width="8.5546875" customWidth="1"/>
    <col min="10251" max="10251" width="6.77734375" customWidth="1"/>
    <col min="10252" max="10252" width="8.33203125" customWidth="1"/>
    <col min="10253" max="10253" width="5.21875" customWidth="1"/>
    <col min="10254" max="10254" width="2.5546875" customWidth="1"/>
    <col min="10497" max="10497" width="19.109375" customWidth="1"/>
    <col min="10498" max="10498" width="5.5546875" customWidth="1"/>
    <col min="10499" max="10500" width="6.77734375" customWidth="1"/>
    <col min="10501" max="10501" width="8.33203125" customWidth="1"/>
    <col min="10502" max="10502" width="5.21875" customWidth="1"/>
    <col min="10503" max="10503" width="2.5546875" customWidth="1"/>
    <col min="10504" max="10504" width="18.6640625" customWidth="1"/>
    <col min="10505" max="10505" width="5.21875" customWidth="1"/>
    <col min="10506" max="10506" width="8.5546875" customWidth="1"/>
    <col min="10507" max="10507" width="6.77734375" customWidth="1"/>
    <col min="10508" max="10508" width="8.33203125" customWidth="1"/>
    <col min="10509" max="10509" width="5.21875" customWidth="1"/>
    <col min="10510" max="10510" width="2.5546875" customWidth="1"/>
    <col min="10753" max="10753" width="19.109375" customWidth="1"/>
    <col min="10754" max="10754" width="5.5546875" customWidth="1"/>
    <col min="10755" max="10756" width="6.77734375" customWidth="1"/>
    <col min="10757" max="10757" width="8.33203125" customWidth="1"/>
    <col min="10758" max="10758" width="5.21875" customWidth="1"/>
    <col min="10759" max="10759" width="2.5546875" customWidth="1"/>
    <col min="10760" max="10760" width="18.6640625" customWidth="1"/>
    <col min="10761" max="10761" width="5.21875" customWidth="1"/>
    <col min="10762" max="10762" width="8.5546875" customWidth="1"/>
    <col min="10763" max="10763" width="6.77734375" customWidth="1"/>
    <col min="10764" max="10764" width="8.33203125" customWidth="1"/>
    <col min="10765" max="10765" width="5.21875" customWidth="1"/>
    <col min="10766" max="10766" width="2.5546875" customWidth="1"/>
    <col min="11009" max="11009" width="19.109375" customWidth="1"/>
    <col min="11010" max="11010" width="5.5546875" customWidth="1"/>
    <col min="11011" max="11012" width="6.77734375" customWidth="1"/>
    <col min="11013" max="11013" width="8.33203125" customWidth="1"/>
    <col min="11014" max="11014" width="5.21875" customWidth="1"/>
    <col min="11015" max="11015" width="2.5546875" customWidth="1"/>
    <col min="11016" max="11016" width="18.6640625" customWidth="1"/>
    <col min="11017" max="11017" width="5.21875" customWidth="1"/>
    <col min="11018" max="11018" width="8.5546875" customWidth="1"/>
    <col min="11019" max="11019" width="6.77734375" customWidth="1"/>
    <col min="11020" max="11020" width="8.33203125" customWidth="1"/>
    <col min="11021" max="11021" width="5.21875" customWidth="1"/>
    <col min="11022" max="11022" width="2.5546875" customWidth="1"/>
    <col min="11265" max="11265" width="19.109375" customWidth="1"/>
    <col min="11266" max="11266" width="5.5546875" customWidth="1"/>
    <col min="11267" max="11268" width="6.77734375" customWidth="1"/>
    <col min="11269" max="11269" width="8.33203125" customWidth="1"/>
    <col min="11270" max="11270" width="5.21875" customWidth="1"/>
    <col min="11271" max="11271" width="2.5546875" customWidth="1"/>
    <col min="11272" max="11272" width="18.6640625" customWidth="1"/>
    <col min="11273" max="11273" width="5.21875" customWidth="1"/>
    <col min="11274" max="11274" width="8.5546875" customWidth="1"/>
    <col min="11275" max="11275" width="6.77734375" customWidth="1"/>
    <col min="11276" max="11276" width="8.33203125" customWidth="1"/>
    <col min="11277" max="11277" width="5.21875" customWidth="1"/>
    <col min="11278" max="11278" width="2.5546875" customWidth="1"/>
    <col min="11521" max="11521" width="19.109375" customWidth="1"/>
    <col min="11522" max="11522" width="5.5546875" customWidth="1"/>
    <col min="11523" max="11524" width="6.77734375" customWidth="1"/>
    <col min="11525" max="11525" width="8.33203125" customWidth="1"/>
    <col min="11526" max="11526" width="5.21875" customWidth="1"/>
    <col min="11527" max="11527" width="2.5546875" customWidth="1"/>
    <col min="11528" max="11528" width="18.6640625" customWidth="1"/>
    <col min="11529" max="11529" width="5.21875" customWidth="1"/>
    <col min="11530" max="11530" width="8.5546875" customWidth="1"/>
    <col min="11531" max="11531" width="6.77734375" customWidth="1"/>
    <col min="11532" max="11532" width="8.33203125" customWidth="1"/>
    <col min="11533" max="11533" width="5.21875" customWidth="1"/>
    <col min="11534" max="11534" width="2.5546875" customWidth="1"/>
    <col min="11777" max="11777" width="19.109375" customWidth="1"/>
    <col min="11778" max="11778" width="5.5546875" customWidth="1"/>
    <col min="11779" max="11780" width="6.77734375" customWidth="1"/>
    <col min="11781" max="11781" width="8.33203125" customWidth="1"/>
    <col min="11782" max="11782" width="5.21875" customWidth="1"/>
    <col min="11783" max="11783" width="2.5546875" customWidth="1"/>
    <col min="11784" max="11784" width="18.6640625" customWidth="1"/>
    <col min="11785" max="11785" width="5.21875" customWidth="1"/>
    <col min="11786" max="11786" width="8.5546875" customWidth="1"/>
    <col min="11787" max="11787" width="6.77734375" customWidth="1"/>
    <col min="11788" max="11788" width="8.33203125" customWidth="1"/>
    <col min="11789" max="11789" width="5.21875" customWidth="1"/>
    <col min="11790" max="11790" width="2.5546875" customWidth="1"/>
    <col min="12033" max="12033" width="19.109375" customWidth="1"/>
    <col min="12034" max="12034" width="5.5546875" customWidth="1"/>
    <col min="12035" max="12036" width="6.77734375" customWidth="1"/>
    <col min="12037" max="12037" width="8.33203125" customWidth="1"/>
    <col min="12038" max="12038" width="5.21875" customWidth="1"/>
    <col min="12039" max="12039" width="2.5546875" customWidth="1"/>
    <col min="12040" max="12040" width="18.6640625" customWidth="1"/>
    <col min="12041" max="12041" width="5.21875" customWidth="1"/>
    <col min="12042" max="12042" width="8.5546875" customWidth="1"/>
    <col min="12043" max="12043" width="6.77734375" customWidth="1"/>
    <col min="12044" max="12044" width="8.33203125" customWidth="1"/>
    <col min="12045" max="12045" width="5.21875" customWidth="1"/>
    <col min="12046" max="12046" width="2.5546875" customWidth="1"/>
    <col min="12289" max="12289" width="19.109375" customWidth="1"/>
    <col min="12290" max="12290" width="5.5546875" customWidth="1"/>
    <col min="12291" max="12292" width="6.77734375" customWidth="1"/>
    <col min="12293" max="12293" width="8.33203125" customWidth="1"/>
    <col min="12294" max="12294" width="5.21875" customWidth="1"/>
    <col min="12295" max="12295" width="2.5546875" customWidth="1"/>
    <col min="12296" max="12296" width="18.6640625" customWidth="1"/>
    <col min="12297" max="12297" width="5.21875" customWidth="1"/>
    <col min="12298" max="12298" width="8.5546875" customWidth="1"/>
    <col min="12299" max="12299" width="6.77734375" customWidth="1"/>
    <col min="12300" max="12300" width="8.33203125" customWidth="1"/>
    <col min="12301" max="12301" width="5.21875" customWidth="1"/>
    <col min="12302" max="12302" width="2.5546875" customWidth="1"/>
    <col min="12545" max="12545" width="19.109375" customWidth="1"/>
    <col min="12546" max="12546" width="5.5546875" customWidth="1"/>
    <col min="12547" max="12548" width="6.77734375" customWidth="1"/>
    <col min="12549" max="12549" width="8.33203125" customWidth="1"/>
    <col min="12550" max="12550" width="5.21875" customWidth="1"/>
    <col min="12551" max="12551" width="2.5546875" customWidth="1"/>
    <col min="12552" max="12552" width="18.6640625" customWidth="1"/>
    <col min="12553" max="12553" width="5.21875" customWidth="1"/>
    <col min="12554" max="12554" width="8.5546875" customWidth="1"/>
    <col min="12555" max="12555" width="6.77734375" customWidth="1"/>
    <col min="12556" max="12556" width="8.33203125" customWidth="1"/>
    <col min="12557" max="12557" width="5.21875" customWidth="1"/>
    <col min="12558" max="12558" width="2.5546875" customWidth="1"/>
    <col min="12801" max="12801" width="19.109375" customWidth="1"/>
    <col min="12802" max="12802" width="5.5546875" customWidth="1"/>
    <col min="12803" max="12804" width="6.77734375" customWidth="1"/>
    <col min="12805" max="12805" width="8.33203125" customWidth="1"/>
    <col min="12806" max="12806" width="5.21875" customWidth="1"/>
    <col min="12807" max="12807" width="2.5546875" customWidth="1"/>
    <col min="12808" max="12808" width="18.6640625" customWidth="1"/>
    <col min="12809" max="12809" width="5.21875" customWidth="1"/>
    <col min="12810" max="12810" width="8.5546875" customWidth="1"/>
    <col min="12811" max="12811" width="6.77734375" customWidth="1"/>
    <col min="12812" max="12812" width="8.33203125" customWidth="1"/>
    <col min="12813" max="12813" width="5.21875" customWidth="1"/>
    <col min="12814" max="12814" width="2.5546875" customWidth="1"/>
    <col min="13057" max="13057" width="19.109375" customWidth="1"/>
    <col min="13058" max="13058" width="5.5546875" customWidth="1"/>
    <col min="13059" max="13060" width="6.77734375" customWidth="1"/>
    <col min="13061" max="13061" width="8.33203125" customWidth="1"/>
    <col min="13062" max="13062" width="5.21875" customWidth="1"/>
    <col min="13063" max="13063" width="2.5546875" customWidth="1"/>
    <col min="13064" max="13064" width="18.6640625" customWidth="1"/>
    <col min="13065" max="13065" width="5.21875" customWidth="1"/>
    <col min="13066" max="13066" width="8.5546875" customWidth="1"/>
    <col min="13067" max="13067" width="6.77734375" customWidth="1"/>
    <col min="13068" max="13068" width="8.33203125" customWidth="1"/>
    <col min="13069" max="13069" width="5.21875" customWidth="1"/>
    <col min="13070" max="13070" width="2.5546875" customWidth="1"/>
    <col min="13313" max="13313" width="19.109375" customWidth="1"/>
    <col min="13314" max="13314" width="5.5546875" customWidth="1"/>
    <col min="13315" max="13316" width="6.77734375" customWidth="1"/>
    <col min="13317" max="13317" width="8.33203125" customWidth="1"/>
    <col min="13318" max="13318" width="5.21875" customWidth="1"/>
    <col min="13319" max="13319" width="2.5546875" customWidth="1"/>
    <col min="13320" max="13320" width="18.6640625" customWidth="1"/>
    <col min="13321" max="13321" width="5.21875" customWidth="1"/>
    <col min="13322" max="13322" width="8.5546875" customWidth="1"/>
    <col min="13323" max="13323" width="6.77734375" customWidth="1"/>
    <col min="13324" max="13324" width="8.33203125" customWidth="1"/>
    <col min="13325" max="13325" width="5.21875" customWidth="1"/>
    <col min="13326" max="13326" width="2.5546875" customWidth="1"/>
    <col min="13569" max="13569" width="19.109375" customWidth="1"/>
    <col min="13570" max="13570" width="5.5546875" customWidth="1"/>
    <col min="13571" max="13572" width="6.77734375" customWidth="1"/>
    <col min="13573" max="13573" width="8.33203125" customWidth="1"/>
    <col min="13574" max="13574" width="5.21875" customWidth="1"/>
    <col min="13575" max="13575" width="2.5546875" customWidth="1"/>
    <col min="13576" max="13576" width="18.6640625" customWidth="1"/>
    <col min="13577" max="13577" width="5.21875" customWidth="1"/>
    <col min="13578" max="13578" width="8.5546875" customWidth="1"/>
    <col min="13579" max="13579" width="6.77734375" customWidth="1"/>
    <col min="13580" max="13580" width="8.33203125" customWidth="1"/>
    <col min="13581" max="13581" width="5.21875" customWidth="1"/>
    <col min="13582" max="13582" width="2.5546875" customWidth="1"/>
    <col min="13825" max="13825" width="19.109375" customWidth="1"/>
    <col min="13826" max="13826" width="5.5546875" customWidth="1"/>
    <col min="13827" max="13828" width="6.77734375" customWidth="1"/>
    <col min="13829" max="13829" width="8.33203125" customWidth="1"/>
    <col min="13830" max="13830" width="5.21875" customWidth="1"/>
    <col min="13831" max="13831" width="2.5546875" customWidth="1"/>
    <col min="13832" max="13832" width="18.6640625" customWidth="1"/>
    <col min="13833" max="13833" width="5.21875" customWidth="1"/>
    <col min="13834" max="13834" width="8.5546875" customWidth="1"/>
    <col min="13835" max="13835" width="6.77734375" customWidth="1"/>
    <col min="13836" max="13836" width="8.33203125" customWidth="1"/>
    <col min="13837" max="13837" width="5.21875" customWidth="1"/>
    <col min="13838" max="13838" width="2.5546875" customWidth="1"/>
    <col min="14081" max="14081" width="19.109375" customWidth="1"/>
    <col min="14082" max="14082" width="5.5546875" customWidth="1"/>
    <col min="14083" max="14084" width="6.77734375" customWidth="1"/>
    <col min="14085" max="14085" width="8.33203125" customWidth="1"/>
    <col min="14086" max="14086" width="5.21875" customWidth="1"/>
    <col min="14087" max="14087" width="2.5546875" customWidth="1"/>
    <col min="14088" max="14088" width="18.6640625" customWidth="1"/>
    <col min="14089" max="14089" width="5.21875" customWidth="1"/>
    <col min="14090" max="14090" width="8.5546875" customWidth="1"/>
    <col min="14091" max="14091" width="6.77734375" customWidth="1"/>
    <col min="14092" max="14092" width="8.33203125" customWidth="1"/>
    <col min="14093" max="14093" width="5.21875" customWidth="1"/>
    <col min="14094" max="14094" width="2.5546875" customWidth="1"/>
    <col min="14337" max="14337" width="19.109375" customWidth="1"/>
    <col min="14338" max="14338" width="5.5546875" customWidth="1"/>
    <col min="14339" max="14340" width="6.77734375" customWidth="1"/>
    <col min="14341" max="14341" width="8.33203125" customWidth="1"/>
    <col min="14342" max="14342" width="5.21875" customWidth="1"/>
    <col min="14343" max="14343" width="2.5546875" customWidth="1"/>
    <col min="14344" max="14344" width="18.6640625" customWidth="1"/>
    <col min="14345" max="14345" width="5.21875" customWidth="1"/>
    <col min="14346" max="14346" width="8.5546875" customWidth="1"/>
    <col min="14347" max="14347" width="6.77734375" customWidth="1"/>
    <col min="14348" max="14348" width="8.33203125" customWidth="1"/>
    <col min="14349" max="14349" width="5.21875" customWidth="1"/>
    <col min="14350" max="14350" width="2.5546875" customWidth="1"/>
    <col min="14593" max="14593" width="19.109375" customWidth="1"/>
    <col min="14594" max="14594" width="5.5546875" customWidth="1"/>
    <col min="14595" max="14596" width="6.77734375" customWidth="1"/>
    <col min="14597" max="14597" width="8.33203125" customWidth="1"/>
    <col min="14598" max="14598" width="5.21875" customWidth="1"/>
    <col min="14599" max="14599" width="2.5546875" customWidth="1"/>
    <col min="14600" max="14600" width="18.6640625" customWidth="1"/>
    <col min="14601" max="14601" width="5.21875" customWidth="1"/>
    <col min="14602" max="14602" width="8.5546875" customWidth="1"/>
    <col min="14603" max="14603" width="6.77734375" customWidth="1"/>
    <col min="14604" max="14604" width="8.33203125" customWidth="1"/>
    <col min="14605" max="14605" width="5.21875" customWidth="1"/>
    <col min="14606" max="14606" width="2.5546875" customWidth="1"/>
    <col min="14849" max="14849" width="19.109375" customWidth="1"/>
    <col min="14850" max="14850" width="5.5546875" customWidth="1"/>
    <col min="14851" max="14852" width="6.77734375" customWidth="1"/>
    <col min="14853" max="14853" width="8.33203125" customWidth="1"/>
    <col min="14854" max="14854" width="5.21875" customWidth="1"/>
    <col min="14855" max="14855" width="2.5546875" customWidth="1"/>
    <col min="14856" max="14856" width="18.6640625" customWidth="1"/>
    <col min="14857" max="14857" width="5.21875" customWidth="1"/>
    <col min="14858" max="14858" width="8.5546875" customWidth="1"/>
    <col min="14859" max="14859" width="6.77734375" customWidth="1"/>
    <col min="14860" max="14860" width="8.33203125" customWidth="1"/>
    <col min="14861" max="14861" width="5.21875" customWidth="1"/>
    <col min="14862" max="14862" width="2.5546875" customWidth="1"/>
    <col min="15105" max="15105" width="19.109375" customWidth="1"/>
    <col min="15106" max="15106" width="5.5546875" customWidth="1"/>
    <col min="15107" max="15108" width="6.77734375" customWidth="1"/>
    <col min="15109" max="15109" width="8.33203125" customWidth="1"/>
    <col min="15110" max="15110" width="5.21875" customWidth="1"/>
    <col min="15111" max="15111" width="2.5546875" customWidth="1"/>
    <col min="15112" max="15112" width="18.6640625" customWidth="1"/>
    <col min="15113" max="15113" width="5.21875" customWidth="1"/>
    <col min="15114" max="15114" width="8.5546875" customWidth="1"/>
    <col min="15115" max="15115" width="6.77734375" customWidth="1"/>
    <col min="15116" max="15116" width="8.33203125" customWidth="1"/>
    <col min="15117" max="15117" width="5.21875" customWidth="1"/>
    <col min="15118" max="15118" width="2.5546875" customWidth="1"/>
    <col min="15361" max="15361" width="19.109375" customWidth="1"/>
    <col min="15362" max="15362" width="5.5546875" customWidth="1"/>
    <col min="15363" max="15364" width="6.77734375" customWidth="1"/>
    <col min="15365" max="15365" width="8.33203125" customWidth="1"/>
    <col min="15366" max="15366" width="5.21875" customWidth="1"/>
    <col min="15367" max="15367" width="2.5546875" customWidth="1"/>
    <col min="15368" max="15368" width="18.6640625" customWidth="1"/>
    <col min="15369" max="15369" width="5.21875" customWidth="1"/>
    <col min="15370" max="15370" width="8.5546875" customWidth="1"/>
    <col min="15371" max="15371" width="6.77734375" customWidth="1"/>
    <col min="15372" max="15372" width="8.33203125" customWidth="1"/>
    <col min="15373" max="15373" width="5.21875" customWidth="1"/>
    <col min="15374" max="15374" width="2.5546875" customWidth="1"/>
    <col min="15617" max="15617" width="19.109375" customWidth="1"/>
    <col min="15618" max="15618" width="5.5546875" customWidth="1"/>
    <col min="15619" max="15620" width="6.77734375" customWidth="1"/>
    <col min="15621" max="15621" width="8.33203125" customWidth="1"/>
    <col min="15622" max="15622" width="5.21875" customWidth="1"/>
    <col min="15623" max="15623" width="2.5546875" customWidth="1"/>
    <col min="15624" max="15624" width="18.6640625" customWidth="1"/>
    <col min="15625" max="15625" width="5.21875" customWidth="1"/>
    <col min="15626" max="15626" width="8.5546875" customWidth="1"/>
    <col min="15627" max="15627" width="6.77734375" customWidth="1"/>
    <col min="15628" max="15628" width="8.33203125" customWidth="1"/>
    <col min="15629" max="15629" width="5.21875" customWidth="1"/>
    <col min="15630" max="15630" width="2.5546875" customWidth="1"/>
    <col min="15873" max="15873" width="19.109375" customWidth="1"/>
    <col min="15874" max="15874" width="5.5546875" customWidth="1"/>
    <col min="15875" max="15876" width="6.77734375" customWidth="1"/>
    <col min="15877" max="15877" width="8.33203125" customWidth="1"/>
    <col min="15878" max="15878" width="5.21875" customWidth="1"/>
    <col min="15879" max="15879" width="2.5546875" customWidth="1"/>
    <col min="15880" max="15880" width="18.6640625" customWidth="1"/>
    <col min="15881" max="15881" width="5.21875" customWidth="1"/>
    <col min="15882" max="15882" width="8.5546875" customWidth="1"/>
    <col min="15883" max="15883" width="6.77734375" customWidth="1"/>
    <col min="15884" max="15884" width="8.33203125" customWidth="1"/>
    <col min="15885" max="15885" width="5.21875" customWidth="1"/>
    <col min="15886" max="15886" width="2.5546875" customWidth="1"/>
    <col min="16129" max="16129" width="19.109375" customWidth="1"/>
    <col min="16130" max="16130" width="5.5546875" customWidth="1"/>
    <col min="16131" max="16132" width="6.77734375" customWidth="1"/>
    <col min="16133" max="16133" width="8.33203125" customWidth="1"/>
    <col min="16134" max="16134" width="5.21875" customWidth="1"/>
    <col min="16135" max="16135" width="2.5546875" customWidth="1"/>
    <col min="16136" max="16136" width="18.6640625" customWidth="1"/>
    <col min="16137" max="16137" width="5.21875" customWidth="1"/>
    <col min="16138" max="16138" width="8.5546875" customWidth="1"/>
    <col min="16139" max="16139" width="6.77734375" customWidth="1"/>
    <col min="16140" max="16140" width="8.33203125" customWidth="1"/>
    <col min="16141" max="16141" width="5.21875" customWidth="1"/>
    <col min="16142" max="16142" width="2.5546875" customWidth="1"/>
  </cols>
  <sheetData>
    <row r="1" spans="1:13" ht="20.25" x14ac:dyDescent="0.3">
      <c r="A1" s="132" t="s">
        <v>89</v>
      </c>
      <c r="B1" s="89"/>
      <c r="C1" s="89"/>
      <c r="D1" s="90"/>
      <c r="E1" s="90"/>
      <c r="F1" s="90"/>
      <c r="G1" s="90"/>
      <c r="H1" s="99" t="s">
        <v>90</v>
      </c>
      <c r="I1" s="99"/>
      <c r="J1" s="99"/>
      <c r="K1" s="99"/>
      <c r="L1" s="99"/>
      <c r="M1" s="99"/>
    </row>
    <row r="2" spans="1:13" ht="15" customHeight="1" x14ac:dyDescent="0.25">
      <c r="A2" s="119" t="s">
        <v>130</v>
      </c>
      <c r="B2" s="90"/>
      <c r="C2" s="90"/>
      <c r="D2" s="90"/>
      <c r="E2" s="90"/>
      <c r="F2" s="90"/>
      <c r="G2" s="90"/>
      <c r="H2" s="99" t="s">
        <v>91</v>
      </c>
      <c r="I2" s="99"/>
      <c r="J2" s="99"/>
      <c r="K2" s="99"/>
      <c r="L2" s="341">
        <v>43183</v>
      </c>
      <c r="M2" s="341"/>
    </row>
    <row r="3" spans="1:13" ht="15" customHeight="1" x14ac:dyDescent="0.25">
      <c r="A3" s="119"/>
      <c r="B3" s="90"/>
      <c r="C3" s="90"/>
      <c r="D3" s="90"/>
      <c r="E3" s="90"/>
      <c r="F3" s="90"/>
      <c r="G3" s="90"/>
      <c r="H3" s="99"/>
      <c r="I3" s="99"/>
      <c r="J3" s="99"/>
      <c r="K3" s="99"/>
      <c r="L3" s="131"/>
      <c r="M3" s="131"/>
    </row>
    <row r="4" spans="1:13" ht="20.100000000000001" customHeight="1" x14ac:dyDescent="0.35">
      <c r="A4" s="91" t="s">
        <v>118</v>
      </c>
      <c r="B4" s="92"/>
      <c r="C4" s="92"/>
      <c r="D4" s="92"/>
      <c r="E4" s="92"/>
      <c r="F4" s="92"/>
      <c r="G4" s="92"/>
      <c r="H4" s="91" t="s">
        <v>104</v>
      </c>
      <c r="I4" s="92"/>
      <c r="J4" s="92"/>
      <c r="K4" s="92"/>
      <c r="L4" s="92"/>
      <c r="M4" s="103"/>
    </row>
    <row r="5" spans="1:13" ht="15" customHeight="1" x14ac:dyDescent="0.2">
      <c r="A5" s="93" t="s">
        <v>93</v>
      </c>
      <c r="B5" s="94" t="s">
        <v>94</v>
      </c>
      <c r="C5" s="95" t="s">
        <v>78</v>
      </c>
      <c r="D5" s="94" t="s">
        <v>95</v>
      </c>
      <c r="E5" s="94" t="s">
        <v>96</v>
      </c>
      <c r="F5" s="94" t="s">
        <v>97</v>
      </c>
      <c r="G5" s="90"/>
      <c r="H5" s="93" t="s">
        <v>93</v>
      </c>
      <c r="I5" s="94" t="s">
        <v>94</v>
      </c>
      <c r="J5" s="95" t="s">
        <v>78</v>
      </c>
      <c r="K5" s="94" t="s">
        <v>95</v>
      </c>
      <c r="L5" s="94" t="s">
        <v>96</v>
      </c>
      <c r="M5" s="94" t="s">
        <v>97</v>
      </c>
    </row>
    <row r="6" spans="1:13" ht="15" customHeight="1" x14ac:dyDescent="0.3">
      <c r="A6" s="96" t="s">
        <v>119</v>
      </c>
      <c r="B6" s="95"/>
      <c r="C6" s="97">
        <v>328</v>
      </c>
      <c r="D6" s="98">
        <v>147</v>
      </c>
      <c r="E6" s="98">
        <f>SUM(C6:D6)</f>
        <v>475</v>
      </c>
      <c r="F6" s="98">
        <v>10</v>
      </c>
      <c r="G6" s="99"/>
      <c r="H6" s="96" t="s">
        <v>112</v>
      </c>
      <c r="I6" s="95"/>
      <c r="J6" s="97">
        <v>361</v>
      </c>
      <c r="K6" s="98">
        <v>155</v>
      </c>
      <c r="L6" s="98">
        <f>SUM(J6:K6)</f>
        <v>516</v>
      </c>
      <c r="M6" s="98">
        <v>7</v>
      </c>
    </row>
    <row r="7" spans="1:13" ht="15" customHeight="1" x14ac:dyDescent="0.3">
      <c r="A7" s="96" t="s">
        <v>120</v>
      </c>
      <c r="B7" s="100"/>
      <c r="C7" s="97">
        <v>323</v>
      </c>
      <c r="D7" s="98">
        <v>126</v>
      </c>
      <c r="E7" s="98">
        <f>SUM(C7:D7)</f>
        <v>449</v>
      </c>
      <c r="F7" s="98">
        <v>14</v>
      </c>
      <c r="G7" s="99"/>
      <c r="H7" s="96" t="s">
        <v>109</v>
      </c>
      <c r="I7" s="100"/>
      <c r="J7" s="97">
        <v>353</v>
      </c>
      <c r="K7" s="98">
        <v>112</v>
      </c>
      <c r="L7" s="98">
        <f>SUM(J7:K7)</f>
        <v>465</v>
      </c>
      <c r="M7" s="98">
        <v>12</v>
      </c>
    </row>
    <row r="8" spans="1:13" ht="15" customHeight="1" x14ac:dyDescent="0.3">
      <c r="A8" s="96" t="s">
        <v>121</v>
      </c>
      <c r="B8" s="100"/>
      <c r="C8" s="97">
        <v>323</v>
      </c>
      <c r="D8" s="98">
        <v>119</v>
      </c>
      <c r="E8" s="98">
        <f>SUM(C8:D8)</f>
        <v>442</v>
      </c>
      <c r="F8" s="98">
        <v>17</v>
      </c>
      <c r="G8" s="99"/>
      <c r="H8" s="96" t="s">
        <v>123</v>
      </c>
      <c r="I8" s="100"/>
      <c r="J8" s="97">
        <v>361</v>
      </c>
      <c r="K8" s="98">
        <v>130</v>
      </c>
      <c r="L8" s="98">
        <f>SUM(J8:K8)</f>
        <v>491</v>
      </c>
      <c r="M8" s="98">
        <v>12</v>
      </c>
    </row>
    <row r="9" spans="1:13" ht="15" customHeight="1" x14ac:dyDescent="0.3">
      <c r="A9" s="96" t="s">
        <v>122</v>
      </c>
      <c r="B9" s="100"/>
      <c r="C9" s="97">
        <v>350</v>
      </c>
      <c r="D9" s="98">
        <v>168</v>
      </c>
      <c r="E9" s="98">
        <f>SUM(C9:D9)</f>
        <v>518</v>
      </c>
      <c r="F9" s="98">
        <v>5</v>
      </c>
      <c r="G9" s="99"/>
      <c r="H9" s="96" t="s">
        <v>114</v>
      </c>
      <c r="I9" s="100"/>
      <c r="J9" s="97">
        <v>356</v>
      </c>
      <c r="K9" s="98">
        <v>166</v>
      </c>
      <c r="L9" s="98">
        <f>SUM(J9:K9)</f>
        <v>522</v>
      </c>
      <c r="M9" s="98">
        <v>7</v>
      </c>
    </row>
    <row r="10" spans="1:13" ht="15" customHeight="1" x14ac:dyDescent="0.3">
      <c r="A10" s="101"/>
      <c r="B10" s="102"/>
      <c r="C10" s="97">
        <f>SUM(C6:C9)</f>
        <v>1324</v>
      </c>
      <c r="D10" s="97">
        <f>SUM(D6:D9)</f>
        <v>560</v>
      </c>
      <c r="E10" s="98">
        <f>SUM(E6:E9)</f>
        <v>1884</v>
      </c>
      <c r="F10" s="98">
        <f>SUM(F6:F9)</f>
        <v>46</v>
      </c>
      <c r="G10" s="99"/>
      <c r="H10" s="101"/>
      <c r="I10" s="102"/>
      <c r="J10" s="97">
        <f>SUM(J6:J9)</f>
        <v>1431</v>
      </c>
      <c r="K10" s="97">
        <f>SUM(K6:K9)</f>
        <v>563</v>
      </c>
      <c r="L10" s="97">
        <f>SUM(L6:L9)</f>
        <v>1994</v>
      </c>
      <c r="M10" s="98">
        <f>SUM(M6:M9)</f>
        <v>38</v>
      </c>
    </row>
    <row r="11" spans="1:13" ht="15" customHeight="1" x14ac:dyDescent="0.35">
      <c r="A11" s="91" t="s">
        <v>115</v>
      </c>
      <c r="B11" s="92"/>
      <c r="C11" s="92"/>
      <c r="D11" s="92"/>
      <c r="E11" s="92"/>
      <c r="F11" s="103"/>
      <c r="G11" s="92"/>
      <c r="H11" s="91" t="s">
        <v>127</v>
      </c>
      <c r="I11" s="92"/>
      <c r="J11" s="92"/>
      <c r="K11" s="92"/>
      <c r="L11" s="92"/>
      <c r="M11" s="92"/>
    </row>
    <row r="12" spans="1:13" ht="15" customHeight="1" x14ac:dyDescent="0.2">
      <c r="A12" s="93" t="s">
        <v>93</v>
      </c>
      <c r="B12" s="94" t="s">
        <v>94</v>
      </c>
      <c r="C12" s="95" t="s">
        <v>78</v>
      </c>
      <c r="D12" s="94" t="s">
        <v>95</v>
      </c>
      <c r="E12" s="94" t="s">
        <v>96</v>
      </c>
      <c r="F12" s="94" t="s">
        <v>97</v>
      </c>
      <c r="G12" s="90"/>
      <c r="H12" s="93" t="s">
        <v>93</v>
      </c>
      <c r="I12" s="94" t="s">
        <v>94</v>
      </c>
      <c r="J12" s="95" t="s">
        <v>78</v>
      </c>
      <c r="K12" s="94" t="s">
        <v>95</v>
      </c>
      <c r="L12" s="94" t="s">
        <v>96</v>
      </c>
      <c r="M12" s="94" t="s">
        <v>97</v>
      </c>
    </row>
    <row r="13" spans="1:13" ht="15" customHeight="1" x14ac:dyDescent="0.3">
      <c r="A13" s="96" t="s">
        <v>101</v>
      </c>
      <c r="B13" s="95"/>
      <c r="C13" s="97">
        <v>333</v>
      </c>
      <c r="D13" s="98">
        <v>138</v>
      </c>
      <c r="E13" s="98">
        <f>SUM(C13:D13)</f>
        <v>471</v>
      </c>
      <c r="F13" s="98">
        <v>13</v>
      </c>
      <c r="G13" s="99"/>
      <c r="H13" s="96" t="s">
        <v>98</v>
      </c>
      <c r="I13" s="95"/>
      <c r="J13" s="97">
        <v>342</v>
      </c>
      <c r="K13" s="98">
        <v>174</v>
      </c>
      <c r="L13" s="98">
        <f>SUM(J13:K13)</f>
        <v>516</v>
      </c>
      <c r="M13" s="98">
        <v>5</v>
      </c>
    </row>
    <row r="14" spans="1:13" ht="15" customHeight="1" x14ac:dyDescent="0.3">
      <c r="A14" s="96" t="s">
        <v>124</v>
      </c>
      <c r="B14" s="100"/>
      <c r="C14" s="97">
        <v>335</v>
      </c>
      <c r="D14" s="98">
        <v>139</v>
      </c>
      <c r="E14" s="98">
        <f>SUM(C14:D14)</f>
        <v>474</v>
      </c>
      <c r="F14" s="98">
        <v>8</v>
      </c>
      <c r="G14" s="99"/>
      <c r="H14" s="96" t="s">
        <v>125</v>
      </c>
      <c r="I14" s="100"/>
      <c r="J14" s="97">
        <v>313</v>
      </c>
      <c r="K14" s="98">
        <v>147</v>
      </c>
      <c r="L14" s="98">
        <f>SUM(J14:K14)</f>
        <v>460</v>
      </c>
      <c r="M14" s="98">
        <v>13</v>
      </c>
    </row>
    <row r="15" spans="1:13" ht="15" customHeight="1" x14ac:dyDescent="0.3">
      <c r="A15" s="104" t="s">
        <v>102</v>
      </c>
      <c r="B15" s="100"/>
      <c r="C15" s="97">
        <v>323</v>
      </c>
      <c r="D15" s="98">
        <v>153</v>
      </c>
      <c r="E15" s="98">
        <f>SUM(C15:D15)</f>
        <v>476</v>
      </c>
      <c r="F15" s="98">
        <v>8</v>
      </c>
      <c r="G15" s="99"/>
      <c r="H15" s="96" t="s">
        <v>126</v>
      </c>
      <c r="I15" s="100"/>
      <c r="J15" s="97">
        <v>296</v>
      </c>
      <c r="K15" s="98">
        <v>111</v>
      </c>
      <c r="L15" s="98">
        <f>SUM(J15:K15)</f>
        <v>407</v>
      </c>
      <c r="M15" s="98">
        <v>23</v>
      </c>
    </row>
    <row r="16" spans="1:13" ht="15" customHeight="1" x14ac:dyDescent="0.3">
      <c r="A16" s="96" t="s">
        <v>103</v>
      </c>
      <c r="B16" s="100"/>
      <c r="C16" s="97">
        <v>355</v>
      </c>
      <c r="D16" s="98">
        <v>172</v>
      </c>
      <c r="E16" s="98">
        <f>SUM(C16:D16)</f>
        <v>527</v>
      </c>
      <c r="F16" s="98">
        <v>2</v>
      </c>
      <c r="G16" s="99"/>
      <c r="H16" s="96" t="s">
        <v>99</v>
      </c>
      <c r="I16" s="100"/>
      <c r="J16" s="97">
        <v>375</v>
      </c>
      <c r="K16" s="98">
        <v>160</v>
      </c>
      <c r="L16" s="98">
        <f>SUM(J16:K16)</f>
        <v>535</v>
      </c>
      <c r="M16" s="98">
        <v>8</v>
      </c>
    </row>
    <row r="17" spans="1:16" ht="15" customHeight="1" x14ac:dyDescent="0.3">
      <c r="A17" s="101"/>
      <c r="B17" s="102"/>
      <c r="C17" s="97">
        <f>SUM(C13:C16)</f>
        <v>1346</v>
      </c>
      <c r="D17" s="97">
        <f>SUM(D13:D16)</f>
        <v>602</v>
      </c>
      <c r="E17" s="98">
        <f>SUM(E13:E16)</f>
        <v>1948</v>
      </c>
      <c r="F17" s="98">
        <f>SUM(F13:F16)</f>
        <v>31</v>
      </c>
      <c r="G17" s="99"/>
      <c r="H17" s="101"/>
      <c r="I17" s="102"/>
      <c r="J17" s="97">
        <f>SUM(J13:J16)</f>
        <v>1326</v>
      </c>
      <c r="K17" s="97">
        <f>SUM(K13:K16)</f>
        <v>592</v>
      </c>
      <c r="L17" s="98">
        <f>SUM(L13:L16)</f>
        <v>1918</v>
      </c>
      <c r="M17" s="98">
        <f>SUM(M13:M16)</f>
        <v>49</v>
      </c>
    </row>
    <row r="18" spans="1:16" ht="15" customHeight="1" x14ac:dyDescent="0.35">
      <c r="A18" s="113"/>
      <c r="B18" s="114"/>
      <c r="C18" s="114"/>
      <c r="D18" s="114"/>
      <c r="E18" s="114"/>
      <c r="F18" s="115"/>
      <c r="G18" s="92"/>
      <c r="H18" s="90"/>
      <c r="I18" s="90"/>
      <c r="J18" s="90"/>
      <c r="K18" s="90"/>
      <c r="L18" s="90"/>
      <c r="M18" s="90"/>
      <c r="P18" t="s">
        <v>105</v>
      </c>
    </row>
    <row r="19" spans="1:16" ht="16.5" customHeight="1" x14ac:dyDescent="0.25">
      <c r="A19" s="116"/>
      <c r="B19" s="117"/>
      <c r="C19" s="117"/>
      <c r="D19" s="117"/>
      <c r="E19" s="117"/>
      <c r="F19" s="117"/>
      <c r="G19" s="90"/>
      <c r="H19" s="105" t="s">
        <v>106</v>
      </c>
      <c r="I19" s="92"/>
      <c r="J19" s="103" t="s">
        <v>107</v>
      </c>
      <c r="K19" s="103" t="s">
        <v>82</v>
      </c>
      <c r="L19" s="90"/>
      <c r="M19" s="90"/>
    </row>
    <row r="20" spans="1:16" ht="16.5" customHeight="1" x14ac:dyDescent="0.35">
      <c r="A20" s="102"/>
      <c r="B20" s="117"/>
      <c r="C20" s="106"/>
      <c r="D20" s="106"/>
      <c r="E20" s="106"/>
      <c r="F20" s="106"/>
      <c r="G20" s="99"/>
      <c r="H20" s="121" t="s">
        <v>110</v>
      </c>
      <c r="I20" s="122"/>
      <c r="J20" s="123">
        <v>1994</v>
      </c>
      <c r="K20" s="124" t="s">
        <v>108</v>
      </c>
      <c r="L20" s="90"/>
      <c r="M20" s="90"/>
    </row>
    <row r="21" spans="1:16" ht="16.5" customHeight="1" x14ac:dyDescent="0.35">
      <c r="A21" s="102"/>
      <c r="B21" s="118"/>
      <c r="C21" s="106"/>
      <c r="D21" s="106"/>
      <c r="E21" s="106"/>
      <c r="F21" s="106"/>
      <c r="G21" s="99"/>
      <c r="H21" s="125" t="s">
        <v>100</v>
      </c>
      <c r="I21" s="126"/>
      <c r="J21" s="127">
        <v>1948</v>
      </c>
      <c r="K21" s="128" t="s">
        <v>111</v>
      </c>
      <c r="L21" s="90"/>
      <c r="M21" s="90"/>
    </row>
    <row r="22" spans="1:16" ht="16.5" customHeight="1" x14ac:dyDescent="0.35">
      <c r="A22" s="102"/>
      <c r="B22" s="118"/>
      <c r="C22" s="106"/>
      <c r="D22" s="106"/>
      <c r="E22" s="106"/>
      <c r="F22" s="106"/>
      <c r="G22" s="99"/>
      <c r="H22" s="144" t="s">
        <v>92</v>
      </c>
      <c r="I22" s="146"/>
      <c r="J22" s="147">
        <v>1918</v>
      </c>
      <c r="K22" s="145" t="s">
        <v>113</v>
      </c>
      <c r="L22" s="90"/>
      <c r="M22" s="90"/>
    </row>
    <row r="23" spans="1:16" ht="16.5" customHeight="1" x14ac:dyDescent="0.35">
      <c r="A23" s="102"/>
      <c r="B23" s="118"/>
      <c r="C23" s="106"/>
      <c r="D23" s="106"/>
      <c r="E23" s="106"/>
      <c r="F23" s="106"/>
      <c r="G23" s="99"/>
      <c r="H23" s="91" t="s">
        <v>118</v>
      </c>
      <c r="I23" s="89"/>
      <c r="J23" s="106">
        <v>1884</v>
      </c>
      <c r="K23" s="105" t="s">
        <v>116</v>
      </c>
      <c r="L23" s="90"/>
      <c r="M23" s="90"/>
    </row>
    <row r="24" spans="1:16" ht="15" customHeight="1" x14ac:dyDescent="0.35">
      <c r="A24" s="101"/>
      <c r="B24" s="102"/>
      <c r="C24" s="106"/>
      <c r="D24" s="106"/>
      <c r="E24" s="106"/>
      <c r="F24" s="106"/>
      <c r="G24" s="99"/>
      <c r="H24" s="91"/>
      <c r="I24" s="90"/>
      <c r="J24" s="106"/>
      <c r="K24" s="105"/>
      <c r="L24" s="90"/>
      <c r="M24" s="90"/>
    </row>
    <row r="25" spans="1:16" ht="20.25" customHeight="1" x14ac:dyDescent="0.35">
      <c r="A25" s="119" t="s">
        <v>117</v>
      </c>
      <c r="C25" s="91" t="s">
        <v>128</v>
      </c>
      <c r="D25" s="90"/>
      <c r="E25" s="91" t="s">
        <v>100</v>
      </c>
      <c r="F25" s="90"/>
      <c r="G25" s="90"/>
      <c r="K25" s="90"/>
      <c r="L25" s="90"/>
      <c r="M25" s="90"/>
    </row>
    <row r="26" spans="1:16" ht="16.5" customHeight="1" x14ac:dyDescent="0.3">
      <c r="A26" s="107"/>
      <c r="B26" s="120" t="s">
        <v>129</v>
      </c>
      <c r="C26" s="107"/>
      <c r="D26" s="90"/>
      <c r="E26" s="107"/>
      <c r="F26" s="107"/>
      <c r="G26" s="107"/>
      <c r="H26" s="90"/>
      <c r="I26" s="107"/>
      <c r="J26" s="107"/>
      <c r="K26" s="107"/>
      <c r="L26" s="107"/>
      <c r="M26" s="107"/>
    </row>
    <row r="27" spans="1:16" ht="16.5" customHeight="1" x14ac:dyDescent="0.25">
      <c r="A27" s="108"/>
      <c r="B27" s="109"/>
      <c r="C27" s="109"/>
      <c r="D27" s="109"/>
      <c r="G27" s="342"/>
      <c r="H27" s="342"/>
      <c r="I27" s="107"/>
      <c r="J27" s="107"/>
      <c r="K27" s="107"/>
      <c r="L27" s="107"/>
      <c r="M27" s="107"/>
    </row>
    <row r="28" spans="1:16" ht="20.100000000000001" customHeight="1" x14ac:dyDescent="0.25">
      <c r="A28" s="108"/>
      <c r="B28" s="110"/>
      <c r="C28" s="110"/>
      <c r="D28" s="110"/>
      <c r="G28" s="343"/>
      <c r="H28" s="343"/>
      <c r="I28" s="90"/>
      <c r="J28" s="90"/>
      <c r="K28" s="90"/>
      <c r="L28" s="90"/>
      <c r="M28" s="90"/>
    </row>
    <row r="29" spans="1:16" ht="20.100000000000001" customHeight="1" x14ac:dyDescent="0.25">
      <c r="A29" s="108"/>
      <c r="B29" s="111"/>
      <c r="C29" s="111"/>
      <c r="D29" s="111"/>
      <c r="G29" s="344"/>
      <c r="H29" s="344"/>
      <c r="I29" s="90"/>
      <c r="J29" s="90"/>
      <c r="K29" s="90"/>
      <c r="L29" s="90"/>
      <c r="M29" s="90"/>
    </row>
    <row r="30" spans="1:16" ht="20.100000000000001" customHeight="1" x14ac:dyDescent="0.25">
      <c r="A30" s="108"/>
      <c r="B30" s="112"/>
      <c r="C30" s="108"/>
      <c r="D30" s="108"/>
      <c r="G30" s="345"/>
      <c r="H30" s="345"/>
    </row>
    <row r="31" spans="1:16" ht="20.100000000000001" customHeight="1" x14ac:dyDescent="0.2"/>
    <row r="32" spans="1:1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</sheetData>
  <mergeCells count="5">
    <mergeCell ref="L2:M2"/>
    <mergeCell ref="G27:H27"/>
    <mergeCell ref="G28:H28"/>
    <mergeCell ref="G29:H29"/>
    <mergeCell ref="G30:H30"/>
  </mergeCells>
  <conditionalFormatting sqref="E6">
    <cfRule type="cellIs" dxfId="140" priority="121" stopIfTrue="1" operator="greaterThanOrEqual">
      <formula>500</formula>
    </cfRule>
  </conditionalFormatting>
  <conditionalFormatting sqref="E7:E9">
    <cfRule type="cellIs" dxfId="139" priority="120" stopIfTrue="1" operator="greaterThanOrEqual">
      <formula>500</formula>
    </cfRule>
  </conditionalFormatting>
  <conditionalFormatting sqref="C6">
    <cfRule type="cellIs" dxfId="138" priority="117" stopIfTrue="1" operator="greaterThanOrEqual">
      <formula>360</formula>
    </cfRule>
  </conditionalFormatting>
  <conditionalFormatting sqref="C20">
    <cfRule type="cellIs" dxfId="137" priority="110" stopIfTrue="1" operator="greaterThanOrEqual">
      <formula>360</formula>
    </cfRule>
  </conditionalFormatting>
  <conditionalFormatting sqref="C21:C23">
    <cfRule type="cellIs" dxfId="136" priority="109" stopIfTrue="1" operator="greaterThanOrEqual">
      <formula>360</formula>
    </cfRule>
  </conditionalFormatting>
  <conditionalFormatting sqref="E20">
    <cfRule type="cellIs" dxfId="135" priority="103" stopIfTrue="1" operator="greaterThanOrEqual">
      <formula>500</formula>
    </cfRule>
  </conditionalFormatting>
  <conditionalFormatting sqref="C10">
    <cfRule type="cellIs" dxfId="134" priority="84" stopIfTrue="1" operator="greaterThanOrEqual">
      <formula>1440</formula>
    </cfRule>
  </conditionalFormatting>
  <conditionalFormatting sqref="D10">
    <cfRule type="cellIs" dxfId="133" priority="83" stopIfTrue="1" operator="greaterThanOrEqual">
      <formula>560</formula>
    </cfRule>
  </conditionalFormatting>
  <conditionalFormatting sqref="E10">
    <cfRule type="cellIs" dxfId="132" priority="82" stopIfTrue="1" operator="greaterThanOrEqual">
      <formula>2000</formula>
    </cfRule>
  </conditionalFormatting>
  <conditionalFormatting sqref="F10">
    <cfRule type="cellIs" dxfId="131" priority="81" stopIfTrue="1" operator="lessThanOrEqual">
      <formula>20</formula>
    </cfRule>
  </conditionalFormatting>
  <conditionalFormatting sqref="C24">
    <cfRule type="cellIs" dxfId="130" priority="92" stopIfTrue="1" operator="greaterThanOrEqual">
      <formula>1440</formula>
    </cfRule>
  </conditionalFormatting>
  <conditionalFormatting sqref="D24">
    <cfRule type="cellIs" dxfId="129" priority="91" stopIfTrue="1" operator="greaterThanOrEqual">
      <formula>560</formula>
    </cfRule>
  </conditionalFormatting>
  <conditionalFormatting sqref="E24">
    <cfRule type="cellIs" dxfId="128" priority="90" stopIfTrue="1" operator="greaterThanOrEqual">
      <formula>2000</formula>
    </cfRule>
  </conditionalFormatting>
  <conditionalFormatting sqref="F24">
    <cfRule type="cellIs" dxfId="127" priority="89" stopIfTrue="1" operator="lessThanOrEqual">
      <formula>20</formula>
    </cfRule>
  </conditionalFormatting>
  <conditionalFormatting sqref="F6">
    <cfRule type="cellIs" dxfId="126" priority="80" stopIfTrue="1" operator="lessThan">
      <formula>5</formula>
    </cfRule>
  </conditionalFormatting>
  <conditionalFormatting sqref="F7">
    <cfRule type="cellIs" dxfId="125" priority="79" stopIfTrue="1" operator="lessThan">
      <formula>5</formula>
    </cfRule>
  </conditionalFormatting>
  <conditionalFormatting sqref="F8:F9">
    <cfRule type="cellIs" dxfId="124" priority="78" stopIfTrue="1" operator="lessThan">
      <formula>5</formula>
    </cfRule>
  </conditionalFormatting>
  <conditionalFormatting sqref="F20">
    <cfRule type="cellIs" dxfId="123" priority="68" stopIfTrue="1" operator="lessThan">
      <formula>5</formula>
    </cfRule>
  </conditionalFormatting>
  <conditionalFormatting sqref="F21">
    <cfRule type="cellIs" dxfId="122" priority="67" stopIfTrue="1" operator="lessThan">
      <formula>5</formula>
    </cfRule>
  </conditionalFormatting>
  <conditionalFormatting sqref="F22:F23">
    <cfRule type="cellIs" dxfId="121" priority="66" stopIfTrue="1" operator="lessThan">
      <formula>5</formula>
    </cfRule>
  </conditionalFormatting>
  <conditionalFormatting sqref="J20:J24">
    <cfRule type="cellIs" dxfId="120" priority="65" stopIfTrue="1" operator="greaterThanOrEqual">
      <formula>2000</formula>
    </cfRule>
  </conditionalFormatting>
  <conditionalFormatting sqref="J10">
    <cfRule type="cellIs" dxfId="119" priority="60" stopIfTrue="1" operator="greaterThanOrEqual">
      <formula>1440</formula>
    </cfRule>
  </conditionalFormatting>
  <conditionalFormatting sqref="K10">
    <cfRule type="cellIs" dxfId="118" priority="59" stopIfTrue="1" operator="greaterThanOrEqual">
      <formula>560</formula>
    </cfRule>
  </conditionalFormatting>
  <conditionalFormatting sqref="L10">
    <cfRule type="cellIs" dxfId="117" priority="58" stopIfTrue="1" operator="greaterThanOrEqual">
      <formula>2000</formula>
    </cfRule>
  </conditionalFormatting>
  <conditionalFormatting sqref="M10">
    <cfRule type="cellIs" dxfId="116" priority="57" stopIfTrue="1" operator="lessThanOrEqual">
      <formula>20</formula>
    </cfRule>
  </conditionalFormatting>
  <conditionalFormatting sqref="M6">
    <cfRule type="cellIs" dxfId="115" priority="56" stopIfTrue="1" operator="lessThan">
      <formula>5</formula>
    </cfRule>
  </conditionalFormatting>
  <conditionalFormatting sqref="M7">
    <cfRule type="cellIs" dxfId="114" priority="55" stopIfTrue="1" operator="lessThan">
      <formula>5</formula>
    </cfRule>
  </conditionalFormatting>
  <conditionalFormatting sqref="M8:M9">
    <cfRule type="cellIs" dxfId="113" priority="54" stopIfTrue="1" operator="lessThan">
      <formula>5</formula>
    </cfRule>
  </conditionalFormatting>
  <conditionalFormatting sqref="C17">
    <cfRule type="cellIs" dxfId="112" priority="45" stopIfTrue="1" operator="greaterThanOrEqual">
      <formula>1440</formula>
    </cfRule>
  </conditionalFormatting>
  <conditionalFormatting sqref="D17">
    <cfRule type="cellIs" dxfId="111" priority="44" stopIfTrue="1" operator="greaterThanOrEqual">
      <formula>560</formula>
    </cfRule>
  </conditionalFormatting>
  <conditionalFormatting sqref="F17">
    <cfRule type="cellIs" dxfId="110" priority="42" stopIfTrue="1" operator="lessThanOrEqual">
      <formula>20</formula>
    </cfRule>
  </conditionalFormatting>
  <conditionalFormatting sqref="F13">
    <cfRule type="cellIs" dxfId="109" priority="41" stopIfTrue="1" operator="lessThan">
      <formula>5</formula>
    </cfRule>
  </conditionalFormatting>
  <conditionalFormatting sqref="F14">
    <cfRule type="cellIs" dxfId="108" priority="40" stopIfTrue="1" operator="lessThan">
      <formula>5</formula>
    </cfRule>
  </conditionalFormatting>
  <conditionalFormatting sqref="F15:F16">
    <cfRule type="cellIs" dxfId="107" priority="39" stopIfTrue="1" operator="lessThan">
      <formula>2</formula>
    </cfRule>
  </conditionalFormatting>
  <conditionalFormatting sqref="J17">
    <cfRule type="cellIs" dxfId="106" priority="34" stopIfTrue="1" operator="greaterThanOrEqual">
      <formula>1440</formula>
    </cfRule>
  </conditionalFormatting>
  <conditionalFormatting sqref="K17">
    <cfRule type="cellIs" dxfId="105" priority="33" stopIfTrue="1" operator="greaterThanOrEqual">
      <formula>560</formula>
    </cfRule>
  </conditionalFormatting>
  <conditionalFormatting sqref="M17">
    <cfRule type="cellIs" dxfId="104" priority="31" stopIfTrue="1" operator="lessThanOrEqual">
      <formula>20</formula>
    </cfRule>
  </conditionalFormatting>
  <conditionalFormatting sqref="M13">
    <cfRule type="cellIs" dxfId="103" priority="30" stopIfTrue="1" operator="lessThan">
      <formula>5</formula>
    </cfRule>
  </conditionalFormatting>
  <conditionalFormatting sqref="M14">
    <cfRule type="cellIs" dxfId="102" priority="29" stopIfTrue="1" operator="lessThan">
      <formula>5</formula>
    </cfRule>
  </conditionalFormatting>
  <conditionalFormatting sqref="M15:M16">
    <cfRule type="cellIs" dxfId="101" priority="28" stopIfTrue="1" operator="lessThan">
      <formula>5</formula>
    </cfRule>
  </conditionalFormatting>
  <conditionalFormatting sqref="D6">
    <cfRule type="cellIs" dxfId="100" priority="26" operator="greaterThan">
      <formula>140</formula>
    </cfRule>
  </conditionalFormatting>
  <conditionalFormatting sqref="D7:D9">
    <cfRule type="cellIs" dxfId="99" priority="25" operator="greaterThan">
      <formula>140</formula>
    </cfRule>
  </conditionalFormatting>
  <conditionalFormatting sqref="K6">
    <cfRule type="cellIs" dxfId="98" priority="24" operator="greaterThan">
      <formula>140</formula>
    </cfRule>
  </conditionalFormatting>
  <conditionalFormatting sqref="K7:K9">
    <cfRule type="cellIs" dxfId="97" priority="23" operator="greaterThan">
      <formula>140</formula>
    </cfRule>
  </conditionalFormatting>
  <conditionalFormatting sqref="D13">
    <cfRule type="cellIs" dxfId="96" priority="22" operator="greaterThan">
      <formula>140</formula>
    </cfRule>
  </conditionalFormatting>
  <conditionalFormatting sqref="D14:D16">
    <cfRule type="cellIs" dxfId="95" priority="21" operator="greaterThan">
      <formula>140</formula>
    </cfRule>
  </conditionalFormatting>
  <conditionalFormatting sqref="K13">
    <cfRule type="cellIs" dxfId="94" priority="20" operator="greaterThan">
      <formula>140</formula>
    </cfRule>
  </conditionalFormatting>
  <conditionalFormatting sqref="K14:K16">
    <cfRule type="cellIs" dxfId="93" priority="19" operator="greaterThan">
      <formula>140</formula>
    </cfRule>
  </conditionalFormatting>
  <conditionalFormatting sqref="C7:C9">
    <cfRule type="cellIs" dxfId="92" priority="18" stopIfTrue="1" operator="greaterThanOrEqual">
      <formula>360</formula>
    </cfRule>
  </conditionalFormatting>
  <conditionalFormatting sqref="J6">
    <cfRule type="cellIs" dxfId="91" priority="17" stopIfTrue="1" operator="greaterThanOrEqual">
      <formula>360</formula>
    </cfRule>
  </conditionalFormatting>
  <conditionalFormatting sqref="J7:J9">
    <cfRule type="cellIs" dxfId="90" priority="16" stopIfTrue="1" operator="greaterThanOrEqual">
      <formula>360</formula>
    </cfRule>
  </conditionalFormatting>
  <conditionalFormatting sqref="C13">
    <cfRule type="cellIs" dxfId="89" priority="15" stopIfTrue="1" operator="greaterThanOrEqual">
      <formula>360</formula>
    </cfRule>
  </conditionalFormatting>
  <conditionalFormatting sqref="C14:C16">
    <cfRule type="cellIs" dxfId="88" priority="14" stopIfTrue="1" operator="greaterThanOrEqual">
      <formula>360</formula>
    </cfRule>
  </conditionalFormatting>
  <conditionalFormatting sqref="J13">
    <cfRule type="cellIs" dxfId="87" priority="13" stopIfTrue="1" operator="greaterThanOrEqual">
      <formula>360</formula>
    </cfRule>
  </conditionalFormatting>
  <conditionalFormatting sqref="J14:J16">
    <cfRule type="cellIs" dxfId="86" priority="12" stopIfTrue="1" operator="greaterThanOrEqual">
      <formula>360</formula>
    </cfRule>
  </conditionalFormatting>
  <conditionalFormatting sqref="L6">
    <cfRule type="cellIs" dxfId="85" priority="11" stopIfTrue="1" operator="greaterThanOrEqual">
      <formula>500</formula>
    </cfRule>
  </conditionalFormatting>
  <conditionalFormatting sqref="L7:L9">
    <cfRule type="cellIs" dxfId="84" priority="10" stopIfTrue="1" operator="greaterThanOrEqual">
      <formula>500</formula>
    </cfRule>
  </conditionalFormatting>
  <conditionalFormatting sqref="L6:L9">
    <cfRule type="cellIs" dxfId="83" priority="9" stopIfTrue="1" operator="greaterThanOrEqual">
      <formula>500</formula>
    </cfRule>
  </conditionalFormatting>
  <conditionalFormatting sqref="E13">
    <cfRule type="cellIs" dxfId="82" priority="8" stopIfTrue="1" operator="greaterThanOrEqual">
      <formula>500</formula>
    </cfRule>
  </conditionalFormatting>
  <conditionalFormatting sqref="E14:E16">
    <cfRule type="cellIs" dxfId="81" priority="7" stopIfTrue="1" operator="greaterThanOrEqual">
      <formula>500</formula>
    </cfRule>
  </conditionalFormatting>
  <conditionalFormatting sqref="E13:E16">
    <cfRule type="cellIs" dxfId="80" priority="6" stopIfTrue="1" operator="greaterThanOrEqual">
      <formula>500</formula>
    </cfRule>
  </conditionalFormatting>
  <conditionalFormatting sqref="L13">
    <cfRule type="cellIs" dxfId="79" priority="5" stopIfTrue="1" operator="greaterThanOrEqual">
      <formula>500</formula>
    </cfRule>
  </conditionalFormatting>
  <conditionalFormatting sqref="L14:L16">
    <cfRule type="cellIs" dxfId="78" priority="4" stopIfTrue="1" operator="greaterThanOrEqual">
      <formula>500</formula>
    </cfRule>
  </conditionalFormatting>
  <conditionalFormatting sqref="L13:L16">
    <cfRule type="cellIs" dxfId="77" priority="3" stopIfTrue="1" operator="greaterThanOrEqual">
      <formula>500</formula>
    </cfRule>
  </conditionalFormatting>
  <conditionalFormatting sqref="E17">
    <cfRule type="cellIs" dxfId="76" priority="2" stopIfTrue="1" operator="greaterThanOrEqual">
      <formula>2000</formula>
    </cfRule>
  </conditionalFormatting>
  <conditionalFormatting sqref="L17">
    <cfRule type="cellIs" dxfId="75" priority="1" stopIfTrue="1" operator="greaterThanOrEqual">
      <formula>2000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Q11" sqref="Q11"/>
    </sheetView>
  </sheetViews>
  <sheetFormatPr baseColWidth="10" defaultRowHeight="15" x14ac:dyDescent="0.2"/>
  <cols>
    <col min="1" max="1" width="16.88671875" customWidth="1"/>
    <col min="2" max="2" width="6.109375" customWidth="1"/>
    <col min="3" max="4" width="6.77734375" customWidth="1"/>
    <col min="5" max="5" width="8.33203125" customWidth="1"/>
    <col min="6" max="6" width="4.5546875" customWidth="1"/>
    <col min="7" max="7" width="2.5546875" customWidth="1"/>
    <col min="8" max="8" width="18.6640625" customWidth="1"/>
    <col min="9" max="9" width="4.88671875" customWidth="1"/>
    <col min="10" max="11" width="6.77734375" customWidth="1"/>
    <col min="12" max="12" width="8.33203125" customWidth="1"/>
    <col min="13" max="13" width="4.44140625" customWidth="1"/>
    <col min="14" max="14" width="2.5546875" customWidth="1"/>
    <col min="257" max="257" width="16.88671875" customWidth="1"/>
    <col min="258" max="258" width="6.109375" customWidth="1"/>
    <col min="259" max="260" width="6.77734375" customWidth="1"/>
    <col min="261" max="261" width="8.33203125" customWidth="1"/>
    <col min="262" max="262" width="4.5546875" customWidth="1"/>
    <col min="263" max="263" width="2.5546875" customWidth="1"/>
    <col min="264" max="264" width="18.6640625" customWidth="1"/>
    <col min="265" max="265" width="4.88671875" customWidth="1"/>
    <col min="266" max="267" width="6.77734375" customWidth="1"/>
    <col min="268" max="268" width="8.33203125" customWidth="1"/>
    <col min="269" max="269" width="4.44140625" customWidth="1"/>
    <col min="270" max="270" width="2.5546875" customWidth="1"/>
    <col min="513" max="513" width="16.88671875" customWidth="1"/>
    <col min="514" max="514" width="6.109375" customWidth="1"/>
    <col min="515" max="516" width="6.77734375" customWidth="1"/>
    <col min="517" max="517" width="8.33203125" customWidth="1"/>
    <col min="518" max="518" width="4.5546875" customWidth="1"/>
    <col min="519" max="519" width="2.5546875" customWidth="1"/>
    <col min="520" max="520" width="18.6640625" customWidth="1"/>
    <col min="521" max="521" width="4.88671875" customWidth="1"/>
    <col min="522" max="523" width="6.77734375" customWidth="1"/>
    <col min="524" max="524" width="8.33203125" customWidth="1"/>
    <col min="525" max="525" width="4.44140625" customWidth="1"/>
    <col min="526" max="526" width="2.5546875" customWidth="1"/>
    <col min="769" max="769" width="16.88671875" customWidth="1"/>
    <col min="770" max="770" width="6.109375" customWidth="1"/>
    <col min="771" max="772" width="6.77734375" customWidth="1"/>
    <col min="773" max="773" width="8.33203125" customWidth="1"/>
    <col min="774" max="774" width="4.5546875" customWidth="1"/>
    <col min="775" max="775" width="2.5546875" customWidth="1"/>
    <col min="776" max="776" width="18.6640625" customWidth="1"/>
    <col min="777" max="777" width="4.88671875" customWidth="1"/>
    <col min="778" max="779" width="6.77734375" customWidth="1"/>
    <col min="780" max="780" width="8.33203125" customWidth="1"/>
    <col min="781" max="781" width="4.44140625" customWidth="1"/>
    <col min="782" max="782" width="2.5546875" customWidth="1"/>
    <col min="1025" max="1025" width="16.88671875" customWidth="1"/>
    <col min="1026" max="1026" width="6.109375" customWidth="1"/>
    <col min="1027" max="1028" width="6.77734375" customWidth="1"/>
    <col min="1029" max="1029" width="8.33203125" customWidth="1"/>
    <col min="1030" max="1030" width="4.5546875" customWidth="1"/>
    <col min="1031" max="1031" width="2.5546875" customWidth="1"/>
    <col min="1032" max="1032" width="18.6640625" customWidth="1"/>
    <col min="1033" max="1033" width="4.88671875" customWidth="1"/>
    <col min="1034" max="1035" width="6.77734375" customWidth="1"/>
    <col min="1036" max="1036" width="8.33203125" customWidth="1"/>
    <col min="1037" max="1037" width="4.44140625" customWidth="1"/>
    <col min="1038" max="1038" width="2.5546875" customWidth="1"/>
    <col min="1281" max="1281" width="16.88671875" customWidth="1"/>
    <col min="1282" max="1282" width="6.109375" customWidth="1"/>
    <col min="1283" max="1284" width="6.77734375" customWidth="1"/>
    <col min="1285" max="1285" width="8.33203125" customWidth="1"/>
    <col min="1286" max="1286" width="4.5546875" customWidth="1"/>
    <col min="1287" max="1287" width="2.5546875" customWidth="1"/>
    <col min="1288" max="1288" width="18.6640625" customWidth="1"/>
    <col min="1289" max="1289" width="4.88671875" customWidth="1"/>
    <col min="1290" max="1291" width="6.77734375" customWidth="1"/>
    <col min="1292" max="1292" width="8.33203125" customWidth="1"/>
    <col min="1293" max="1293" width="4.44140625" customWidth="1"/>
    <col min="1294" max="1294" width="2.5546875" customWidth="1"/>
    <col min="1537" max="1537" width="16.88671875" customWidth="1"/>
    <col min="1538" max="1538" width="6.109375" customWidth="1"/>
    <col min="1539" max="1540" width="6.77734375" customWidth="1"/>
    <col min="1541" max="1541" width="8.33203125" customWidth="1"/>
    <col min="1542" max="1542" width="4.5546875" customWidth="1"/>
    <col min="1543" max="1543" width="2.5546875" customWidth="1"/>
    <col min="1544" max="1544" width="18.6640625" customWidth="1"/>
    <col min="1545" max="1545" width="4.88671875" customWidth="1"/>
    <col min="1546" max="1547" width="6.77734375" customWidth="1"/>
    <col min="1548" max="1548" width="8.33203125" customWidth="1"/>
    <col min="1549" max="1549" width="4.44140625" customWidth="1"/>
    <col min="1550" max="1550" width="2.5546875" customWidth="1"/>
    <col min="1793" max="1793" width="16.88671875" customWidth="1"/>
    <col min="1794" max="1794" width="6.109375" customWidth="1"/>
    <col min="1795" max="1796" width="6.77734375" customWidth="1"/>
    <col min="1797" max="1797" width="8.33203125" customWidth="1"/>
    <col min="1798" max="1798" width="4.5546875" customWidth="1"/>
    <col min="1799" max="1799" width="2.5546875" customWidth="1"/>
    <col min="1800" max="1800" width="18.6640625" customWidth="1"/>
    <col min="1801" max="1801" width="4.88671875" customWidth="1"/>
    <col min="1802" max="1803" width="6.77734375" customWidth="1"/>
    <col min="1804" max="1804" width="8.33203125" customWidth="1"/>
    <col min="1805" max="1805" width="4.44140625" customWidth="1"/>
    <col min="1806" max="1806" width="2.5546875" customWidth="1"/>
    <col min="2049" max="2049" width="16.88671875" customWidth="1"/>
    <col min="2050" max="2050" width="6.109375" customWidth="1"/>
    <col min="2051" max="2052" width="6.77734375" customWidth="1"/>
    <col min="2053" max="2053" width="8.33203125" customWidth="1"/>
    <col min="2054" max="2054" width="4.5546875" customWidth="1"/>
    <col min="2055" max="2055" width="2.5546875" customWidth="1"/>
    <col min="2056" max="2056" width="18.6640625" customWidth="1"/>
    <col min="2057" max="2057" width="4.88671875" customWidth="1"/>
    <col min="2058" max="2059" width="6.77734375" customWidth="1"/>
    <col min="2060" max="2060" width="8.33203125" customWidth="1"/>
    <col min="2061" max="2061" width="4.44140625" customWidth="1"/>
    <col min="2062" max="2062" width="2.5546875" customWidth="1"/>
    <col min="2305" max="2305" width="16.88671875" customWidth="1"/>
    <col min="2306" max="2306" width="6.109375" customWidth="1"/>
    <col min="2307" max="2308" width="6.77734375" customWidth="1"/>
    <col min="2309" max="2309" width="8.33203125" customWidth="1"/>
    <col min="2310" max="2310" width="4.5546875" customWidth="1"/>
    <col min="2311" max="2311" width="2.5546875" customWidth="1"/>
    <col min="2312" max="2312" width="18.6640625" customWidth="1"/>
    <col min="2313" max="2313" width="4.88671875" customWidth="1"/>
    <col min="2314" max="2315" width="6.77734375" customWidth="1"/>
    <col min="2316" max="2316" width="8.33203125" customWidth="1"/>
    <col min="2317" max="2317" width="4.44140625" customWidth="1"/>
    <col min="2318" max="2318" width="2.5546875" customWidth="1"/>
    <col min="2561" max="2561" width="16.88671875" customWidth="1"/>
    <col min="2562" max="2562" width="6.109375" customWidth="1"/>
    <col min="2563" max="2564" width="6.77734375" customWidth="1"/>
    <col min="2565" max="2565" width="8.33203125" customWidth="1"/>
    <col min="2566" max="2566" width="4.5546875" customWidth="1"/>
    <col min="2567" max="2567" width="2.5546875" customWidth="1"/>
    <col min="2568" max="2568" width="18.6640625" customWidth="1"/>
    <col min="2569" max="2569" width="4.88671875" customWidth="1"/>
    <col min="2570" max="2571" width="6.77734375" customWidth="1"/>
    <col min="2572" max="2572" width="8.33203125" customWidth="1"/>
    <col min="2573" max="2573" width="4.44140625" customWidth="1"/>
    <col min="2574" max="2574" width="2.5546875" customWidth="1"/>
    <col min="2817" max="2817" width="16.88671875" customWidth="1"/>
    <col min="2818" max="2818" width="6.109375" customWidth="1"/>
    <col min="2819" max="2820" width="6.77734375" customWidth="1"/>
    <col min="2821" max="2821" width="8.33203125" customWidth="1"/>
    <col min="2822" max="2822" width="4.5546875" customWidth="1"/>
    <col min="2823" max="2823" width="2.5546875" customWidth="1"/>
    <col min="2824" max="2824" width="18.6640625" customWidth="1"/>
    <col min="2825" max="2825" width="4.88671875" customWidth="1"/>
    <col min="2826" max="2827" width="6.77734375" customWidth="1"/>
    <col min="2828" max="2828" width="8.33203125" customWidth="1"/>
    <col min="2829" max="2829" width="4.44140625" customWidth="1"/>
    <col min="2830" max="2830" width="2.5546875" customWidth="1"/>
    <col min="3073" max="3073" width="16.88671875" customWidth="1"/>
    <col min="3074" max="3074" width="6.109375" customWidth="1"/>
    <col min="3075" max="3076" width="6.77734375" customWidth="1"/>
    <col min="3077" max="3077" width="8.33203125" customWidth="1"/>
    <col min="3078" max="3078" width="4.5546875" customWidth="1"/>
    <col min="3079" max="3079" width="2.5546875" customWidth="1"/>
    <col min="3080" max="3080" width="18.6640625" customWidth="1"/>
    <col min="3081" max="3081" width="4.88671875" customWidth="1"/>
    <col min="3082" max="3083" width="6.77734375" customWidth="1"/>
    <col min="3084" max="3084" width="8.33203125" customWidth="1"/>
    <col min="3085" max="3085" width="4.44140625" customWidth="1"/>
    <col min="3086" max="3086" width="2.5546875" customWidth="1"/>
    <col min="3329" max="3329" width="16.88671875" customWidth="1"/>
    <col min="3330" max="3330" width="6.109375" customWidth="1"/>
    <col min="3331" max="3332" width="6.77734375" customWidth="1"/>
    <col min="3333" max="3333" width="8.33203125" customWidth="1"/>
    <col min="3334" max="3334" width="4.5546875" customWidth="1"/>
    <col min="3335" max="3335" width="2.5546875" customWidth="1"/>
    <col min="3336" max="3336" width="18.6640625" customWidth="1"/>
    <col min="3337" max="3337" width="4.88671875" customWidth="1"/>
    <col min="3338" max="3339" width="6.77734375" customWidth="1"/>
    <col min="3340" max="3340" width="8.33203125" customWidth="1"/>
    <col min="3341" max="3341" width="4.44140625" customWidth="1"/>
    <col min="3342" max="3342" width="2.5546875" customWidth="1"/>
    <col min="3585" max="3585" width="16.88671875" customWidth="1"/>
    <col min="3586" max="3586" width="6.109375" customWidth="1"/>
    <col min="3587" max="3588" width="6.77734375" customWidth="1"/>
    <col min="3589" max="3589" width="8.33203125" customWidth="1"/>
    <col min="3590" max="3590" width="4.5546875" customWidth="1"/>
    <col min="3591" max="3591" width="2.5546875" customWidth="1"/>
    <col min="3592" max="3592" width="18.6640625" customWidth="1"/>
    <col min="3593" max="3593" width="4.88671875" customWidth="1"/>
    <col min="3594" max="3595" width="6.77734375" customWidth="1"/>
    <col min="3596" max="3596" width="8.33203125" customWidth="1"/>
    <col min="3597" max="3597" width="4.44140625" customWidth="1"/>
    <col min="3598" max="3598" width="2.5546875" customWidth="1"/>
    <col min="3841" max="3841" width="16.88671875" customWidth="1"/>
    <col min="3842" max="3842" width="6.109375" customWidth="1"/>
    <col min="3843" max="3844" width="6.77734375" customWidth="1"/>
    <col min="3845" max="3845" width="8.33203125" customWidth="1"/>
    <col min="3846" max="3846" width="4.5546875" customWidth="1"/>
    <col min="3847" max="3847" width="2.5546875" customWidth="1"/>
    <col min="3848" max="3848" width="18.6640625" customWidth="1"/>
    <col min="3849" max="3849" width="4.88671875" customWidth="1"/>
    <col min="3850" max="3851" width="6.77734375" customWidth="1"/>
    <col min="3852" max="3852" width="8.33203125" customWidth="1"/>
    <col min="3853" max="3853" width="4.44140625" customWidth="1"/>
    <col min="3854" max="3854" width="2.5546875" customWidth="1"/>
    <col min="4097" max="4097" width="16.88671875" customWidth="1"/>
    <col min="4098" max="4098" width="6.109375" customWidth="1"/>
    <col min="4099" max="4100" width="6.77734375" customWidth="1"/>
    <col min="4101" max="4101" width="8.33203125" customWidth="1"/>
    <col min="4102" max="4102" width="4.5546875" customWidth="1"/>
    <col min="4103" max="4103" width="2.5546875" customWidth="1"/>
    <col min="4104" max="4104" width="18.6640625" customWidth="1"/>
    <col min="4105" max="4105" width="4.88671875" customWidth="1"/>
    <col min="4106" max="4107" width="6.77734375" customWidth="1"/>
    <col min="4108" max="4108" width="8.33203125" customWidth="1"/>
    <col min="4109" max="4109" width="4.44140625" customWidth="1"/>
    <col min="4110" max="4110" width="2.5546875" customWidth="1"/>
    <col min="4353" max="4353" width="16.88671875" customWidth="1"/>
    <col min="4354" max="4354" width="6.109375" customWidth="1"/>
    <col min="4355" max="4356" width="6.77734375" customWidth="1"/>
    <col min="4357" max="4357" width="8.33203125" customWidth="1"/>
    <col min="4358" max="4358" width="4.5546875" customWidth="1"/>
    <col min="4359" max="4359" width="2.5546875" customWidth="1"/>
    <col min="4360" max="4360" width="18.6640625" customWidth="1"/>
    <col min="4361" max="4361" width="4.88671875" customWidth="1"/>
    <col min="4362" max="4363" width="6.77734375" customWidth="1"/>
    <col min="4364" max="4364" width="8.33203125" customWidth="1"/>
    <col min="4365" max="4365" width="4.44140625" customWidth="1"/>
    <col min="4366" max="4366" width="2.5546875" customWidth="1"/>
    <col min="4609" max="4609" width="16.88671875" customWidth="1"/>
    <col min="4610" max="4610" width="6.109375" customWidth="1"/>
    <col min="4611" max="4612" width="6.77734375" customWidth="1"/>
    <col min="4613" max="4613" width="8.33203125" customWidth="1"/>
    <col min="4614" max="4614" width="4.5546875" customWidth="1"/>
    <col min="4615" max="4615" width="2.5546875" customWidth="1"/>
    <col min="4616" max="4616" width="18.6640625" customWidth="1"/>
    <col min="4617" max="4617" width="4.88671875" customWidth="1"/>
    <col min="4618" max="4619" width="6.77734375" customWidth="1"/>
    <col min="4620" max="4620" width="8.33203125" customWidth="1"/>
    <col min="4621" max="4621" width="4.44140625" customWidth="1"/>
    <col min="4622" max="4622" width="2.5546875" customWidth="1"/>
    <col min="4865" max="4865" width="16.88671875" customWidth="1"/>
    <col min="4866" max="4866" width="6.109375" customWidth="1"/>
    <col min="4867" max="4868" width="6.77734375" customWidth="1"/>
    <col min="4869" max="4869" width="8.33203125" customWidth="1"/>
    <col min="4870" max="4870" width="4.5546875" customWidth="1"/>
    <col min="4871" max="4871" width="2.5546875" customWidth="1"/>
    <col min="4872" max="4872" width="18.6640625" customWidth="1"/>
    <col min="4873" max="4873" width="4.88671875" customWidth="1"/>
    <col min="4874" max="4875" width="6.77734375" customWidth="1"/>
    <col min="4876" max="4876" width="8.33203125" customWidth="1"/>
    <col min="4877" max="4877" width="4.44140625" customWidth="1"/>
    <col min="4878" max="4878" width="2.5546875" customWidth="1"/>
    <col min="5121" max="5121" width="16.88671875" customWidth="1"/>
    <col min="5122" max="5122" width="6.109375" customWidth="1"/>
    <col min="5123" max="5124" width="6.77734375" customWidth="1"/>
    <col min="5125" max="5125" width="8.33203125" customWidth="1"/>
    <col min="5126" max="5126" width="4.5546875" customWidth="1"/>
    <col min="5127" max="5127" width="2.5546875" customWidth="1"/>
    <col min="5128" max="5128" width="18.6640625" customWidth="1"/>
    <col min="5129" max="5129" width="4.88671875" customWidth="1"/>
    <col min="5130" max="5131" width="6.77734375" customWidth="1"/>
    <col min="5132" max="5132" width="8.33203125" customWidth="1"/>
    <col min="5133" max="5133" width="4.44140625" customWidth="1"/>
    <col min="5134" max="5134" width="2.5546875" customWidth="1"/>
    <col min="5377" max="5377" width="16.88671875" customWidth="1"/>
    <col min="5378" max="5378" width="6.109375" customWidth="1"/>
    <col min="5379" max="5380" width="6.77734375" customWidth="1"/>
    <col min="5381" max="5381" width="8.33203125" customWidth="1"/>
    <col min="5382" max="5382" width="4.5546875" customWidth="1"/>
    <col min="5383" max="5383" width="2.5546875" customWidth="1"/>
    <col min="5384" max="5384" width="18.6640625" customWidth="1"/>
    <col min="5385" max="5385" width="4.88671875" customWidth="1"/>
    <col min="5386" max="5387" width="6.77734375" customWidth="1"/>
    <col min="5388" max="5388" width="8.33203125" customWidth="1"/>
    <col min="5389" max="5389" width="4.44140625" customWidth="1"/>
    <col min="5390" max="5390" width="2.5546875" customWidth="1"/>
    <col min="5633" max="5633" width="16.88671875" customWidth="1"/>
    <col min="5634" max="5634" width="6.109375" customWidth="1"/>
    <col min="5635" max="5636" width="6.77734375" customWidth="1"/>
    <col min="5637" max="5637" width="8.33203125" customWidth="1"/>
    <col min="5638" max="5638" width="4.5546875" customWidth="1"/>
    <col min="5639" max="5639" width="2.5546875" customWidth="1"/>
    <col min="5640" max="5640" width="18.6640625" customWidth="1"/>
    <col min="5641" max="5641" width="4.88671875" customWidth="1"/>
    <col min="5642" max="5643" width="6.77734375" customWidth="1"/>
    <col min="5644" max="5644" width="8.33203125" customWidth="1"/>
    <col min="5645" max="5645" width="4.44140625" customWidth="1"/>
    <col min="5646" max="5646" width="2.5546875" customWidth="1"/>
    <col min="5889" max="5889" width="16.88671875" customWidth="1"/>
    <col min="5890" max="5890" width="6.109375" customWidth="1"/>
    <col min="5891" max="5892" width="6.77734375" customWidth="1"/>
    <col min="5893" max="5893" width="8.33203125" customWidth="1"/>
    <col min="5894" max="5894" width="4.5546875" customWidth="1"/>
    <col min="5895" max="5895" width="2.5546875" customWidth="1"/>
    <col min="5896" max="5896" width="18.6640625" customWidth="1"/>
    <col min="5897" max="5897" width="4.88671875" customWidth="1"/>
    <col min="5898" max="5899" width="6.77734375" customWidth="1"/>
    <col min="5900" max="5900" width="8.33203125" customWidth="1"/>
    <col min="5901" max="5901" width="4.44140625" customWidth="1"/>
    <col min="5902" max="5902" width="2.5546875" customWidth="1"/>
    <col min="6145" max="6145" width="16.88671875" customWidth="1"/>
    <col min="6146" max="6146" width="6.109375" customWidth="1"/>
    <col min="6147" max="6148" width="6.77734375" customWidth="1"/>
    <col min="6149" max="6149" width="8.33203125" customWidth="1"/>
    <col min="6150" max="6150" width="4.5546875" customWidth="1"/>
    <col min="6151" max="6151" width="2.5546875" customWidth="1"/>
    <col min="6152" max="6152" width="18.6640625" customWidth="1"/>
    <col min="6153" max="6153" width="4.88671875" customWidth="1"/>
    <col min="6154" max="6155" width="6.77734375" customWidth="1"/>
    <col min="6156" max="6156" width="8.33203125" customWidth="1"/>
    <col min="6157" max="6157" width="4.44140625" customWidth="1"/>
    <col min="6158" max="6158" width="2.5546875" customWidth="1"/>
    <col min="6401" max="6401" width="16.88671875" customWidth="1"/>
    <col min="6402" max="6402" width="6.109375" customWidth="1"/>
    <col min="6403" max="6404" width="6.77734375" customWidth="1"/>
    <col min="6405" max="6405" width="8.33203125" customWidth="1"/>
    <col min="6406" max="6406" width="4.5546875" customWidth="1"/>
    <col min="6407" max="6407" width="2.5546875" customWidth="1"/>
    <col min="6408" max="6408" width="18.6640625" customWidth="1"/>
    <col min="6409" max="6409" width="4.88671875" customWidth="1"/>
    <col min="6410" max="6411" width="6.77734375" customWidth="1"/>
    <col min="6412" max="6412" width="8.33203125" customWidth="1"/>
    <col min="6413" max="6413" width="4.44140625" customWidth="1"/>
    <col min="6414" max="6414" width="2.5546875" customWidth="1"/>
    <col min="6657" max="6657" width="16.88671875" customWidth="1"/>
    <col min="6658" max="6658" width="6.109375" customWidth="1"/>
    <col min="6659" max="6660" width="6.77734375" customWidth="1"/>
    <col min="6661" max="6661" width="8.33203125" customWidth="1"/>
    <col min="6662" max="6662" width="4.5546875" customWidth="1"/>
    <col min="6663" max="6663" width="2.5546875" customWidth="1"/>
    <col min="6664" max="6664" width="18.6640625" customWidth="1"/>
    <col min="6665" max="6665" width="4.88671875" customWidth="1"/>
    <col min="6666" max="6667" width="6.77734375" customWidth="1"/>
    <col min="6668" max="6668" width="8.33203125" customWidth="1"/>
    <col min="6669" max="6669" width="4.44140625" customWidth="1"/>
    <col min="6670" max="6670" width="2.5546875" customWidth="1"/>
    <col min="6913" max="6913" width="16.88671875" customWidth="1"/>
    <col min="6914" max="6914" width="6.109375" customWidth="1"/>
    <col min="6915" max="6916" width="6.77734375" customWidth="1"/>
    <col min="6917" max="6917" width="8.33203125" customWidth="1"/>
    <col min="6918" max="6918" width="4.5546875" customWidth="1"/>
    <col min="6919" max="6919" width="2.5546875" customWidth="1"/>
    <col min="6920" max="6920" width="18.6640625" customWidth="1"/>
    <col min="6921" max="6921" width="4.88671875" customWidth="1"/>
    <col min="6922" max="6923" width="6.77734375" customWidth="1"/>
    <col min="6924" max="6924" width="8.33203125" customWidth="1"/>
    <col min="6925" max="6925" width="4.44140625" customWidth="1"/>
    <col min="6926" max="6926" width="2.5546875" customWidth="1"/>
    <col min="7169" max="7169" width="16.88671875" customWidth="1"/>
    <col min="7170" max="7170" width="6.109375" customWidth="1"/>
    <col min="7171" max="7172" width="6.77734375" customWidth="1"/>
    <col min="7173" max="7173" width="8.33203125" customWidth="1"/>
    <col min="7174" max="7174" width="4.5546875" customWidth="1"/>
    <col min="7175" max="7175" width="2.5546875" customWidth="1"/>
    <col min="7176" max="7176" width="18.6640625" customWidth="1"/>
    <col min="7177" max="7177" width="4.88671875" customWidth="1"/>
    <col min="7178" max="7179" width="6.77734375" customWidth="1"/>
    <col min="7180" max="7180" width="8.33203125" customWidth="1"/>
    <col min="7181" max="7181" width="4.44140625" customWidth="1"/>
    <col min="7182" max="7182" width="2.5546875" customWidth="1"/>
    <col min="7425" max="7425" width="16.88671875" customWidth="1"/>
    <col min="7426" max="7426" width="6.109375" customWidth="1"/>
    <col min="7427" max="7428" width="6.77734375" customWidth="1"/>
    <col min="7429" max="7429" width="8.33203125" customWidth="1"/>
    <col min="7430" max="7430" width="4.5546875" customWidth="1"/>
    <col min="7431" max="7431" width="2.5546875" customWidth="1"/>
    <col min="7432" max="7432" width="18.6640625" customWidth="1"/>
    <col min="7433" max="7433" width="4.88671875" customWidth="1"/>
    <col min="7434" max="7435" width="6.77734375" customWidth="1"/>
    <col min="7436" max="7436" width="8.33203125" customWidth="1"/>
    <col min="7437" max="7437" width="4.44140625" customWidth="1"/>
    <col min="7438" max="7438" width="2.5546875" customWidth="1"/>
    <col min="7681" max="7681" width="16.88671875" customWidth="1"/>
    <col min="7682" max="7682" width="6.109375" customWidth="1"/>
    <col min="7683" max="7684" width="6.77734375" customWidth="1"/>
    <col min="7685" max="7685" width="8.33203125" customWidth="1"/>
    <col min="7686" max="7686" width="4.5546875" customWidth="1"/>
    <col min="7687" max="7687" width="2.5546875" customWidth="1"/>
    <col min="7688" max="7688" width="18.6640625" customWidth="1"/>
    <col min="7689" max="7689" width="4.88671875" customWidth="1"/>
    <col min="7690" max="7691" width="6.77734375" customWidth="1"/>
    <col min="7692" max="7692" width="8.33203125" customWidth="1"/>
    <col min="7693" max="7693" width="4.44140625" customWidth="1"/>
    <col min="7694" max="7694" width="2.5546875" customWidth="1"/>
    <col min="7937" max="7937" width="16.88671875" customWidth="1"/>
    <col min="7938" max="7938" width="6.109375" customWidth="1"/>
    <col min="7939" max="7940" width="6.77734375" customWidth="1"/>
    <col min="7941" max="7941" width="8.33203125" customWidth="1"/>
    <col min="7942" max="7942" width="4.5546875" customWidth="1"/>
    <col min="7943" max="7943" width="2.5546875" customWidth="1"/>
    <col min="7944" max="7944" width="18.6640625" customWidth="1"/>
    <col min="7945" max="7945" width="4.88671875" customWidth="1"/>
    <col min="7946" max="7947" width="6.77734375" customWidth="1"/>
    <col min="7948" max="7948" width="8.33203125" customWidth="1"/>
    <col min="7949" max="7949" width="4.44140625" customWidth="1"/>
    <col min="7950" max="7950" width="2.5546875" customWidth="1"/>
    <col min="8193" max="8193" width="16.88671875" customWidth="1"/>
    <col min="8194" max="8194" width="6.109375" customWidth="1"/>
    <col min="8195" max="8196" width="6.77734375" customWidth="1"/>
    <col min="8197" max="8197" width="8.33203125" customWidth="1"/>
    <col min="8198" max="8198" width="4.5546875" customWidth="1"/>
    <col min="8199" max="8199" width="2.5546875" customWidth="1"/>
    <col min="8200" max="8200" width="18.6640625" customWidth="1"/>
    <col min="8201" max="8201" width="4.88671875" customWidth="1"/>
    <col min="8202" max="8203" width="6.77734375" customWidth="1"/>
    <col min="8204" max="8204" width="8.33203125" customWidth="1"/>
    <col min="8205" max="8205" width="4.44140625" customWidth="1"/>
    <col min="8206" max="8206" width="2.5546875" customWidth="1"/>
    <col min="8449" max="8449" width="16.88671875" customWidth="1"/>
    <col min="8450" max="8450" width="6.109375" customWidth="1"/>
    <col min="8451" max="8452" width="6.77734375" customWidth="1"/>
    <col min="8453" max="8453" width="8.33203125" customWidth="1"/>
    <col min="8454" max="8454" width="4.5546875" customWidth="1"/>
    <col min="8455" max="8455" width="2.5546875" customWidth="1"/>
    <col min="8456" max="8456" width="18.6640625" customWidth="1"/>
    <col min="8457" max="8457" width="4.88671875" customWidth="1"/>
    <col min="8458" max="8459" width="6.77734375" customWidth="1"/>
    <col min="8460" max="8460" width="8.33203125" customWidth="1"/>
    <col min="8461" max="8461" width="4.44140625" customWidth="1"/>
    <col min="8462" max="8462" width="2.5546875" customWidth="1"/>
    <col min="8705" max="8705" width="16.88671875" customWidth="1"/>
    <col min="8706" max="8706" width="6.109375" customWidth="1"/>
    <col min="8707" max="8708" width="6.77734375" customWidth="1"/>
    <col min="8709" max="8709" width="8.33203125" customWidth="1"/>
    <col min="8710" max="8710" width="4.5546875" customWidth="1"/>
    <col min="8711" max="8711" width="2.5546875" customWidth="1"/>
    <col min="8712" max="8712" width="18.6640625" customWidth="1"/>
    <col min="8713" max="8713" width="4.88671875" customWidth="1"/>
    <col min="8714" max="8715" width="6.77734375" customWidth="1"/>
    <col min="8716" max="8716" width="8.33203125" customWidth="1"/>
    <col min="8717" max="8717" width="4.44140625" customWidth="1"/>
    <col min="8718" max="8718" width="2.5546875" customWidth="1"/>
    <col min="8961" max="8961" width="16.88671875" customWidth="1"/>
    <col min="8962" max="8962" width="6.109375" customWidth="1"/>
    <col min="8963" max="8964" width="6.77734375" customWidth="1"/>
    <col min="8965" max="8965" width="8.33203125" customWidth="1"/>
    <col min="8966" max="8966" width="4.5546875" customWidth="1"/>
    <col min="8967" max="8967" width="2.5546875" customWidth="1"/>
    <col min="8968" max="8968" width="18.6640625" customWidth="1"/>
    <col min="8969" max="8969" width="4.88671875" customWidth="1"/>
    <col min="8970" max="8971" width="6.77734375" customWidth="1"/>
    <col min="8972" max="8972" width="8.33203125" customWidth="1"/>
    <col min="8973" max="8973" width="4.44140625" customWidth="1"/>
    <col min="8974" max="8974" width="2.5546875" customWidth="1"/>
    <col min="9217" max="9217" width="16.88671875" customWidth="1"/>
    <col min="9218" max="9218" width="6.109375" customWidth="1"/>
    <col min="9219" max="9220" width="6.77734375" customWidth="1"/>
    <col min="9221" max="9221" width="8.33203125" customWidth="1"/>
    <col min="9222" max="9222" width="4.5546875" customWidth="1"/>
    <col min="9223" max="9223" width="2.5546875" customWidth="1"/>
    <col min="9224" max="9224" width="18.6640625" customWidth="1"/>
    <col min="9225" max="9225" width="4.88671875" customWidth="1"/>
    <col min="9226" max="9227" width="6.77734375" customWidth="1"/>
    <col min="9228" max="9228" width="8.33203125" customWidth="1"/>
    <col min="9229" max="9229" width="4.44140625" customWidth="1"/>
    <col min="9230" max="9230" width="2.5546875" customWidth="1"/>
    <col min="9473" max="9473" width="16.88671875" customWidth="1"/>
    <col min="9474" max="9474" width="6.109375" customWidth="1"/>
    <col min="9475" max="9476" width="6.77734375" customWidth="1"/>
    <col min="9477" max="9477" width="8.33203125" customWidth="1"/>
    <col min="9478" max="9478" width="4.5546875" customWidth="1"/>
    <col min="9479" max="9479" width="2.5546875" customWidth="1"/>
    <col min="9480" max="9480" width="18.6640625" customWidth="1"/>
    <col min="9481" max="9481" width="4.88671875" customWidth="1"/>
    <col min="9482" max="9483" width="6.77734375" customWidth="1"/>
    <col min="9484" max="9484" width="8.33203125" customWidth="1"/>
    <col min="9485" max="9485" width="4.44140625" customWidth="1"/>
    <col min="9486" max="9486" width="2.5546875" customWidth="1"/>
    <col min="9729" max="9729" width="16.88671875" customWidth="1"/>
    <col min="9730" max="9730" width="6.109375" customWidth="1"/>
    <col min="9731" max="9732" width="6.77734375" customWidth="1"/>
    <col min="9733" max="9733" width="8.33203125" customWidth="1"/>
    <col min="9734" max="9734" width="4.5546875" customWidth="1"/>
    <col min="9735" max="9735" width="2.5546875" customWidth="1"/>
    <col min="9736" max="9736" width="18.6640625" customWidth="1"/>
    <col min="9737" max="9737" width="4.88671875" customWidth="1"/>
    <col min="9738" max="9739" width="6.77734375" customWidth="1"/>
    <col min="9740" max="9740" width="8.33203125" customWidth="1"/>
    <col min="9741" max="9741" width="4.44140625" customWidth="1"/>
    <col min="9742" max="9742" width="2.5546875" customWidth="1"/>
    <col min="9985" max="9985" width="16.88671875" customWidth="1"/>
    <col min="9986" max="9986" width="6.109375" customWidth="1"/>
    <col min="9987" max="9988" width="6.77734375" customWidth="1"/>
    <col min="9989" max="9989" width="8.33203125" customWidth="1"/>
    <col min="9990" max="9990" width="4.5546875" customWidth="1"/>
    <col min="9991" max="9991" width="2.5546875" customWidth="1"/>
    <col min="9992" max="9992" width="18.6640625" customWidth="1"/>
    <col min="9993" max="9993" width="4.88671875" customWidth="1"/>
    <col min="9994" max="9995" width="6.77734375" customWidth="1"/>
    <col min="9996" max="9996" width="8.33203125" customWidth="1"/>
    <col min="9997" max="9997" width="4.44140625" customWidth="1"/>
    <col min="9998" max="9998" width="2.5546875" customWidth="1"/>
    <col min="10241" max="10241" width="16.88671875" customWidth="1"/>
    <col min="10242" max="10242" width="6.109375" customWidth="1"/>
    <col min="10243" max="10244" width="6.77734375" customWidth="1"/>
    <col min="10245" max="10245" width="8.33203125" customWidth="1"/>
    <col min="10246" max="10246" width="4.5546875" customWidth="1"/>
    <col min="10247" max="10247" width="2.5546875" customWidth="1"/>
    <col min="10248" max="10248" width="18.6640625" customWidth="1"/>
    <col min="10249" max="10249" width="4.88671875" customWidth="1"/>
    <col min="10250" max="10251" width="6.77734375" customWidth="1"/>
    <col min="10252" max="10252" width="8.33203125" customWidth="1"/>
    <col min="10253" max="10253" width="4.44140625" customWidth="1"/>
    <col min="10254" max="10254" width="2.5546875" customWidth="1"/>
    <col min="10497" max="10497" width="16.88671875" customWidth="1"/>
    <col min="10498" max="10498" width="6.109375" customWidth="1"/>
    <col min="10499" max="10500" width="6.77734375" customWidth="1"/>
    <col min="10501" max="10501" width="8.33203125" customWidth="1"/>
    <col min="10502" max="10502" width="4.5546875" customWidth="1"/>
    <col min="10503" max="10503" width="2.5546875" customWidth="1"/>
    <col min="10504" max="10504" width="18.6640625" customWidth="1"/>
    <col min="10505" max="10505" width="4.88671875" customWidth="1"/>
    <col min="10506" max="10507" width="6.77734375" customWidth="1"/>
    <col min="10508" max="10508" width="8.33203125" customWidth="1"/>
    <col min="10509" max="10509" width="4.44140625" customWidth="1"/>
    <col min="10510" max="10510" width="2.5546875" customWidth="1"/>
    <col min="10753" max="10753" width="16.88671875" customWidth="1"/>
    <col min="10754" max="10754" width="6.109375" customWidth="1"/>
    <col min="10755" max="10756" width="6.77734375" customWidth="1"/>
    <col min="10757" max="10757" width="8.33203125" customWidth="1"/>
    <col min="10758" max="10758" width="4.5546875" customWidth="1"/>
    <col min="10759" max="10759" width="2.5546875" customWidth="1"/>
    <col min="10760" max="10760" width="18.6640625" customWidth="1"/>
    <col min="10761" max="10761" width="4.88671875" customWidth="1"/>
    <col min="10762" max="10763" width="6.77734375" customWidth="1"/>
    <col min="10764" max="10764" width="8.33203125" customWidth="1"/>
    <col min="10765" max="10765" width="4.44140625" customWidth="1"/>
    <col min="10766" max="10766" width="2.5546875" customWidth="1"/>
    <col min="11009" max="11009" width="16.88671875" customWidth="1"/>
    <col min="11010" max="11010" width="6.109375" customWidth="1"/>
    <col min="11011" max="11012" width="6.77734375" customWidth="1"/>
    <col min="11013" max="11013" width="8.33203125" customWidth="1"/>
    <col min="11014" max="11014" width="4.5546875" customWidth="1"/>
    <col min="11015" max="11015" width="2.5546875" customWidth="1"/>
    <col min="11016" max="11016" width="18.6640625" customWidth="1"/>
    <col min="11017" max="11017" width="4.88671875" customWidth="1"/>
    <col min="11018" max="11019" width="6.77734375" customWidth="1"/>
    <col min="11020" max="11020" width="8.33203125" customWidth="1"/>
    <col min="11021" max="11021" width="4.44140625" customWidth="1"/>
    <col min="11022" max="11022" width="2.5546875" customWidth="1"/>
    <col min="11265" max="11265" width="16.88671875" customWidth="1"/>
    <col min="11266" max="11266" width="6.109375" customWidth="1"/>
    <col min="11267" max="11268" width="6.77734375" customWidth="1"/>
    <col min="11269" max="11269" width="8.33203125" customWidth="1"/>
    <col min="11270" max="11270" width="4.5546875" customWidth="1"/>
    <col min="11271" max="11271" width="2.5546875" customWidth="1"/>
    <col min="11272" max="11272" width="18.6640625" customWidth="1"/>
    <col min="11273" max="11273" width="4.88671875" customWidth="1"/>
    <col min="11274" max="11275" width="6.77734375" customWidth="1"/>
    <col min="11276" max="11276" width="8.33203125" customWidth="1"/>
    <col min="11277" max="11277" width="4.44140625" customWidth="1"/>
    <col min="11278" max="11278" width="2.5546875" customWidth="1"/>
    <col min="11521" max="11521" width="16.88671875" customWidth="1"/>
    <col min="11522" max="11522" width="6.109375" customWidth="1"/>
    <col min="11523" max="11524" width="6.77734375" customWidth="1"/>
    <col min="11525" max="11525" width="8.33203125" customWidth="1"/>
    <col min="11526" max="11526" width="4.5546875" customWidth="1"/>
    <col min="11527" max="11527" width="2.5546875" customWidth="1"/>
    <col min="11528" max="11528" width="18.6640625" customWidth="1"/>
    <col min="11529" max="11529" width="4.88671875" customWidth="1"/>
    <col min="11530" max="11531" width="6.77734375" customWidth="1"/>
    <col min="11532" max="11532" width="8.33203125" customWidth="1"/>
    <col min="11533" max="11533" width="4.44140625" customWidth="1"/>
    <col min="11534" max="11534" width="2.5546875" customWidth="1"/>
    <col min="11777" max="11777" width="16.88671875" customWidth="1"/>
    <col min="11778" max="11778" width="6.109375" customWidth="1"/>
    <col min="11779" max="11780" width="6.77734375" customWidth="1"/>
    <col min="11781" max="11781" width="8.33203125" customWidth="1"/>
    <col min="11782" max="11782" width="4.5546875" customWidth="1"/>
    <col min="11783" max="11783" width="2.5546875" customWidth="1"/>
    <col min="11784" max="11784" width="18.6640625" customWidth="1"/>
    <col min="11785" max="11785" width="4.88671875" customWidth="1"/>
    <col min="11786" max="11787" width="6.77734375" customWidth="1"/>
    <col min="11788" max="11788" width="8.33203125" customWidth="1"/>
    <col min="11789" max="11789" width="4.44140625" customWidth="1"/>
    <col min="11790" max="11790" width="2.5546875" customWidth="1"/>
    <col min="12033" max="12033" width="16.88671875" customWidth="1"/>
    <col min="12034" max="12034" width="6.109375" customWidth="1"/>
    <col min="12035" max="12036" width="6.77734375" customWidth="1"/>
    <col min="12037" max="12037" width="8.33203125" customWidth="1"/>
    <col min="12038" max="12038" width="4.5546875" customWidth="1"/>
    <col min="12039" max="12039" width="2.5546875" customWidth="1"/>
    <col min="12040" max="12040" width="18.6640625" customWidth="1"/>
    <col min="12041" max="12041" width="4.88671875" customWidth="1"/>
    <col min="12042" max="12043" width="6.77734375" customWidth="1"/>
    <col min="12044" max="12044" width="8.33203125" customWidth="1"/>
    <col min="12045" max="12045" width="4.44140625" customWidth="1"/>
    <col min="12046" max="12046" width="2.5546875" customWidth="1"/>
    <col min="12289" max="12289" width="16.88671875" customWidth="1"/>
    <col min="12290" max="12290" width="6.109375" customWidth="1"/>
    <col min="12291" max="12292" width="6.77734375" customWidth="1"/>
    <col min="12293" max="12293" width="8.33203125" customWidth="1"/>
    <col min="12294" max="12294" width="4.5546875" customWidth="1"/>
    <col min="12295" max="12295" width="2.5546875" customWidth="1"/>
    <col min="12296" max="12296" width="18.6640625" customWidth="1"/>
    <col min="12297" max="12297" width="4.88671875" customWidth="1"/>
    <col min="12298" max="12299" width="6.77734375" customWidth="1"/>
    <col min="12300" max="12300" width="8.33203125" customWidth="1"/>
    <col min="12301" max="12301" width="4.44140625" customWidth="1"/>
    <col min="12302" max="12302" width="2.5546875" customWidth="1"/>
    <col min="12545" max="12545" width="16.88671875" customWidth="1"/>
    <col min="12546" max="12546" width="6.109375" customWidth="1"/>
    <col min="12547" max="12548" width="6.77734375" customWidth="1"/>
    <col min="12549" max="12549" width="8.33203125" customWidth="1"/>
    <col min="12550" max="12550" width="4.5546875" customWidth="1"/>
    <col min="12551" max="12551" width="2.5546875" customWidth="1"/>
    <col min="12552" max="12552" width="18.6640625" customWidth="1"/>
    <col min="12553" max="12553" width="4.88671875" customWidth="1"/>
    <col min="12554" max="12555" width="6.77734375" customWidth="1"/>
    <col min="12556" max="12556" width="8.33203125" customWidth="1"/>
    <col min="12557" max="12557" width="4.44140625" customWidth="1"/>
    <col min="12558" max="12558" width="2.5546875" customWidth="1"/>
    <col min="12801" max="12801" width="16.88671875" customWidth="1"/>
    <col min="12802" max="12802" width="6.109375" customWidth="1"/>
    <col min="12803" max="12804" width="6.77734375" customWidth="1"/>
    <col min="12805" max="12805" width="8.33203125" customWidth="1"/>
    <col min="12806" max="12806" width="4.5546875" customWidth="1"/>
    <col min="12807" max="12807" width="2.5546875" customWidth="1"/>
    <col min="12808" max="12808" width="18.6640625" customWidth="1"/>
    <col min="12809" max="12809" width="4.88671875" customWidth="1"/>
    <col min="12810" max="12811" width="6.77734375" customWidth="1"/>
    <col min="12812" max="12812" width="8.33203125" customWidth="1"/>
    <col min="12813" max="12813" width="4.44140625" customWidth="1"/>
    <col min="12814" max="12814" width="2.5546875" customWidth="1"/>
    <col min="13057" max="13057" width="16.88671875" customWidth="1"/>
    <col min="13058" max="13058" width="6.109375" customWidth="1"/>
    <col min="13059" max="13060" width="6.77734375" customWidth="1"/>
    <col min="13061" max="13061" width="8.33203125" customWidth="1"/>
    <col min="13062" max="13062" width="4.5546875" customWidth="1"/>
    <col min="13063" max="13063" width="2.5546875" customWidth="1"/>
    <col min="13064" max="13064" width="18.6640625" customWidth="1"/>
    <col min="13065" max="13065" width="4.88671875" customWidth="1"/>
    <col min="13066" max="13067" width="6.77734375" customWidth="1"/>
    <col min="13068" max="13068" width="8.33203125" customWidth="1"/>
    <col min="13069" max="13069" width="4.44140625" customWidth="1"/>
    <col min="13070" max="13070" width="2.5546875" customWidth="1"/>
    <col min="13313" max="13313" width="16.88671875" customWidth="1"/>
    <col min="13314" max="13314" width="6.109375" customWidth="1"/>
    <col min="13315" max="13316" width="6.77734375" customWidth="1"/>
    <col min="13317" max="13317" width="8.33203125" customWidth="1"/>
    <col min="13318" max="13318" width="4.5546875" customWidth="1"/>
    <col min="13319" max="13319" width="2.5546875" customWidth="1"/>
    <col min="13320" max="13320" width="18.6640625" customWidth="1"/>
    <col min="13321" max="13321" width="4.88671875" customWidth="1"/>
    <col min="13322" max="13323" width="6.77734375" customWidth="1"/>
    <col min="13324" max="13324" width="8.33203125" customWidth="1"/>
    <col min="13325" max="13325" width="4.44140625" customWidth="1"/>
    <col min="13326" max="13326" width="2.5546875" customWidth="1"/>
    <col min="13569" max="13569" width="16.88671875" customWidth="1"/>
    <col min="13570" max="13570" width="6.109375" customWidth="1"/>
    <col min="13571" max="13572" width="6.77734375" customWidth="1"/>
    <col min="13573" max="13573" width="8.33203125" customWidth="1"/>
    <col min="13574" max="13574" width="4.5546875" customWidth="1"/>
    <col min="13575" max="13575" width="2.5546875" customWidth="1"/>
    <col min="13576" max="13576" width="18.6640625" customWidth="1"/>
    <col min="13577" max="13577" width="4.88671875" customWidth="1"/>
    <col min="13578" max="13579" width="6.77734375" customWidth="1"/>
    <col min="13580" max="13580" width="8.33203125" customWidth="1"/>
    <col min="13581" max="13581" width="4.44140625" customWidth="1"/>
    <col min="13582" max="13582" width="2.5546875" customWidth="1"/>
    <col min="13825" max="13825" width="16.88671875" customWidth="1"/>
    <col min="13826" max="13826" width="6.109375" customWidth="1"/>
    <col min="13827" max="13828" width="6.77734375" customWidth="1"/>
    <col min="13829" max="13829" width="8.33203125" customWidth="1"/>
    <col min="13830" max="13830" width="4.5546875" customWidth="1"/>
    <col min="13831" max="13831" width="2.5546875" customWidth="1"/>
    <col min="13832" max="13832" width="18.6640625" customWidth="1"/>
    <col min="13833" max="13833" width="4.88671875" customWidth="1"/>
    <col min="13834" max="13835" width="6.77734375" customWidth="1"/>
    <col min="13836" max="13836" width="8.33203125" customWidth="1"/>
    <col min="13837" max="13837" width="4.44140625" customWidth="1"/>
    <col min="13838" max="13838" width="2.5546875" customWidth="1"/>
    <col min="14081" max="14081" width="16.88671875" customWidth="1"/>
    <col min="14082" max="14082" width="6.109375" customWidth="1"/>
    <col min="14083" max="14084" width="6.77734375" customWidth="1"/>
    <col min="14085" max="14085" width="8.33203125" customWidth="1"/>
    <col min="14086" max="14086" width="4.5546875" customWidth="1"/>
    <col min="14087" max="14087" width="2.5546875" customWidth="1"/>
    <col min="14088" max="14088" width="18.6640625" customWidth="1"/>
    <col min="14089" max="14089" width="4.88671875" customWidth="1"/>
    <col min="14090" max="14091" width="6.77734375" customWidth="1"/>
    <col min="14092" max="14092" width="8.33203125" customWidth="1"/>
    <col min="14093" max="14093" width="4.44140625" customWidth="1"/>
    <col min="14094" max="14094" width="2.5546875" customWidth="1"/>
    <col min="14337" max="14337" width="16.88671875" customWidth="1"/>
    <col min="14338" max="14338" width="6.109375" customWidth="1"/>
    <col min="14339" max="14340" width="6.77734375" customWidth="1"/>
    <col min="14341" max="14341" width="8.33203125" customWidth="1"/>
    <col min="14342" max="14342" width="4.5546875" customWidth="1"/>
    <col min="14343" max="14343" width="2.5546875" customWidth="1"/>
    <col min="14344" max="14344" width="18.6640625" customWidth="1"/>
    <col min="14345" max="14345" width="4.88671875" customWidth="1"/>
    <col min="14346" max="14347" width="6.77734375" customWidth="1"/>
    <col min="14348" max="14348" width="8.33203125" customWidth="1"/>
    <col min="14349" max="14349" width="4.44140625" customWidth="1"/>
    <col min="14350" max="14350" width="2.5546875" customWidth="1"/>
    <col min="14593" max="14593" width="16.88671875" customWidth="1"/>
    <col min="14594" max="14594" width="6.109375" customWidth="1"/>
    <col min="14595" max="14596" width="6.77734375" customWidth="1"/>
    <col min="14597" max="14597" width="8.33203125" customWidth="1"/>
    <col min="14598" max="14598" width="4.5546875" customWidth="1"/>
    <col min="14599" max="14599" width="2.5546875" customWidth="1"/>
    <col min="14600" max="14600" width="18.6640625" customWidth="1"/>
    <col min="14601" max="14601" width="4.88671875" customWidth="1"/>
    <col min="14602" max="14603" width="6.77734375" customWidth="1"/>
    <col min="14604" max="14604" width="8.33203125" customWidth="1"/>
    <col min="14605" max="14605" width="4.44140625" customWidth="1"/>
    <col min="14606" max="14606" width="2.5546875" customWidth="1"/>
    <col min="14849" max="14849" width="16.88671875" customWidth="1"/>
    <col min="14850" max="14850" width="6.109375" customWidth="1"/>
    <col min="14851" max="14852" width="6.77734375" customWidth="1"/>
    <col min="14853" max="14853" width="8.33203125" customWidth="1"/>
    <col min="14854" max="14854" width="4.5546875" customWidth="1"/>
    <col min="14855" max="14855" width="2.5546875" customWidth="1"/>
    <col min="14856" max="14856" width="18.6640625" customWidth="1"/>
    <col min="14857" max="14857" width="4.88671875" customWidth="1"/>
    <col min="14858" max="14859" width="6.77734375" customWidth="1"/>
    <col min="14860" max="14860" width="8.33203125" customWidth="1"/>
    <col min="14861" max="14861" width="4.44140625" customWidth="1"/>
    <col min="14862" max="14862" width="2.5546875" customWidth="1"/>
    <col min="15105" max="15105" width="16.88671875" customWidth="1"/>
    <col min="15106" max="15106" width="6.109375" customWidth="1"/>
    <col min="15107" max="15108" width="6.77734375" customWidth="1"/>
    <col min="15109" max="15109" width="8.33203125" customWidth="1"/>
    <col min="15110" max="15110" width="4.5546875" customWidth="1"/>
    <col min="15111" max="15111" width="2.5546875" customWidth="1"/>
    <col min="15112" max="15112" width="18.6640625" customWidth="1"/>
    <col min="15113" max="15113" width="4.88671875" customWidth="1"/>
    <col min="15114" max="15115" width="6.77734375" customWidth="1"/>
    <col min="15116" max="15116" width="8.33203125" customWidth="1"/>
    <col min="15117" max="15117" width="4.44140625" customWidth="1"/>
    <col min="15118" max="15118" width="2.5546875" customWidth="1"/>
    <col min="15361" max="15361" width="16.88671875" customWidth="1"/>
    <col min="15362" max="15362" width="6.109375" customWidth="1"/>
    <col min="15363" max="15364" width="6.77734375" customWidth="1"/>
    <col min="15365" max="15365" width="8.33203125" customWidth="1"/>
    <col min="15366" max="15366" width="4.5546875" customWidth="1"/>
    <col min="15367" max="15367" width="2.5546875" customWidth="1"/>
    <col min="15368" max="15368" width="18.6640625" customWidth="1"/>
    <col min="15369" max="15369" width="4.88671875" customWidth="1"/>
    <col min="15370" max="15371" width="6.77734375" customWidth="1"/>
    <col min="15372" max="15372" width="8.33203125" customWidth="1"/>
    <col min="15373" max="15373" width="4.44140625" customWidth="1"/>
    <col min="15374" max="15374" width="2.5546875" customWidth="1"/>
    <col min="15617" max="15617" width="16.88671875" customWidth="1"/>
    <col min="15618" max="15618" width="6.109375" customWidth="1"/>
    <col min="15619" max="15620" width="6.77734375" customWidth="1"/>
    <col min="15621" max="15621" width="8.33203125" customWidth="1"/>
    <col min="15622" max="15622" width="4.5546875" customWidth="1"/>
    <col min="15623" max="15623" width="2.5546875" customWidth="1"/>
    <col min="15624" max="15624" width="18.6640625" customWidth="1"/>
    <col min="15625" max="15625" width="4.88671875" customWidth="1"/>
    <col min="15626" max="15627" width="6.77734375" customWidth="1"/>
    <col min="15628" max="15628" width="8.33203125" customWidth="1"/>
    <col min="15629" max="15629" width="4.44140625" customWidth="1"/>
    <col min="15630" max="15630" width="2.5546875" customWidth="1"/>
    <col min="15873" max="15873" width="16.88671875" customWidth="1"/>
    <col min="15874" max="15874" width="6.109375" customWidth="1"/>
    <col min="15875" max="15876" width="6.77734375" customWidth="1"/>
    <col min="15877" max="15877" width="8.33203125" customWidth="1"/>
    <col min="15878" max="15878" width="4.5546875" customWidth="1"/>
    <col min="15879" max="15879" width="2.5546875" customWidth="1"/>
    <col min="15880" max="15880" width="18.6640625" customWidth="1"/>
    <col min="15881" max="15881" width="4.88671875" customWidth="1"/>
    <col min="15882" max="15883" width="6.77734375" customWidth="1"/>
    <col min="15884" max="15884" width="8.33203125" customWidth="1"/>
    <col min="15885" max="15885" width="4.44140625" customWidth="1"/>
    <col min="15886" max="15886" width="2.5546875" customWidth="1"/>
    <col min="16129" max="16129" width="16.88671875" customWidth="1"/>
    <col min="16130" max="16130" width="6.109375" customWidth="1"/>
    <col min="16131" max="16132" width="6.77734375" customWidth="1"/>
    <col min="16133" max="16133" width="8.33203125" customWidth="1"/>
    <col min="16134" max="16134" width="4.5546875" customWidth="1"/>
    <col min="16135" max="16135" width="2.5546875" customWidth="1"/>
    <col min="16136" max="16136" width="18.6640625" customWidth="1"/>
    <col min="16137" max="16137" width="4.88671875" customWidth="1"/>
    <col min="16138" max="16139" width="6.77734375" customWidth="1"/>
    <col min="16140" max="16140" width="8.33203125" customWidth="1"/>
    <col min="16141" max="16141" width="4.44140625" customWidth="1"/>
    <col min="16142" max="16142" width="2.5546875" customWidth="1"/>
  </cols>
  <sheetData>
    <row r="1" spans="1:20" ht="20.25" x14ac:dyDescent="0.3">
      <c r="A1" s="132" t="s">
        <v>89</v>
      </c>
      <c r="B1" s="89"/>
      <c r="C1" s="89"/>
      <c r="D1" s="90"/>
      <c r="E1" s="90"/>
      <c r="F1" s="90"/>
      <c r="G1" s="90"/>
      <c r="H1" s="99" t="s">
        <v>90</v>
      </c>
      <c r="I1" s="90"/>
      <c r="J1" s="90"/>
      <c r="K1" s="90"/>
      <c r="L1" s="90"/>
      <c r="M1" s="90"/>
    </row>
    <row r="2" spans="1:20" ht="15" customHeight="1" x14ac:dyDescent="0.25">
      <c r="A2" s="119" t="s">
        <v>130</v>
      </c>
      <c r="B2" s="90"/>
      <c r="C2" s="90"/>
      <c r="D2" s="90"/>
      <c r="E2" s="90"/>
      <c r="F2" s="90"/>
      <c r="G2" s="90"/>
      <c r="H2" s="99" t="s">
        <v>131</v>
      </c>
      <c r="I2" s="90"/>
      <c r="J2" s="90"/>
      <c r="K2" s="90"/>
      <c r="L2" s="346">
        <v>43184</v>
      </c>
      <c r="M2" s="346"/>
    </row>
    <row r="3" spans="1:20" ht="20.100000000000001" customHeight="1" x14ac:dyDescent="0.35">
      <c r="A3" s="91" t="s">
        <v>142</v>
      </c>
      <c r="B3" s="92"/>
      <c r="C3" s="92"/>
      <c r="D3" s="92"/>
      <c r="E3" s="92"/>
      <c r="F3" s="92"/>
      <c r="G3" s="92"/>
      <c r="H3" s="91" t="s">
        <v>141</v>
      </c>
      <c r="I3" s="92"/>
      <c r="J3" s="92"/>
      <c r="K3" s="92"/>
      <c r="L3" s="92"/>
      <c r="M3" s="90"/>
    </row>
    <row r="4" spans="1:20" ht="20.100000000000001" customHeight="1" x14ac:dyDescent="0.2">
      <c r="A4" s="93" t="s">
        <v>93</v>
      </c>
      <c r="B4" s="94" t="s">
        <v>94</v>
      </c>
      <c r="C4" s="95" t="s">
        <v>78</v>
      </c>
      <c r="D4" s="94" t="s">
        <v>95</v>
      </c>
      <c r="E4" s="94" t="s">
        <v>96</v>
      </c>
      <c r="F4" s="94" t="s">
        <v>97</v>
      </c>
      <c r="G4" s="90"/>
      <c r="H4" s="93" t="s">
        <v>93</v>
      </c>
      <c r="I4" s="94" t="s">
        <v>94</v>
      </c>
      <c r="J4" s="95" t="s">
        <v>78</v>
      </c>
      <c r="K4" s="94" t="s">
        <v>95</v>
      </c>
      <c r="L4" s="94" t="s">
        <v>96</v>
      </c>
      <c r="M4" s="94" t="s">
        <v>97</v>
      </c>
    </row>
    <row r="5" spans="1:20" ht="20.100000000000001" customHeight="1" x14ac:dyDescent="0.3">
      <c r="A5" s="96" t="s">
        <v>144</v>
      </c>
      <c r="B5" s="95"/>
      <c r="C5" s="97">
        <v>368</v>
      </c>
      <c r="D5" s="98">
        <v>170</v>
      </c>
      <c r="E5" s="98">
        <f>SUM(C5:D5)</f>
        <v>538</v>
      </c>
      <c r="F5" s="98">
        <v>5</v>
      </c>
      <c r="G5" s="90"/>
      <c r="H5" s="96" t="s">
        <v>149</v>
      </c>
      <c r="I5" s="95"/>
      <c r="J5" s="97">
        <v>371</v>
      </c>
      <c r="K5" s="98">
        <v>128</v>
      </c>
      <c r="L5" s="98">
        <f>SUM(J5:K5)</f>
        <v>499</v>
      </c>
      <c r="M5" s="98">
        <v>12</v>
      </c>
    </row>
    <row r="6" spans="1:20" ht="20.100000000000001" customHeight="1" x14ac:dyDescent="0.3">
      <c r="A6" s="96" t="s">
        <v>145</v>
      </c>
      <c r="B6" s="100"/>
      <c r="C6" s="97">
        <v>336</v>
      </c>
      <c r="D6" s="98">
        <v>152</v>
      </c>
      <c r="E6" s="98">
        <f>SUM(C6:D6)</f>
        <v>488</v>
      </c>
      <c r="F6" s="98">
        <v>10</v>
      </c>
      <c r="G6" s="99"/>
      <c r="H6" s="96" t="s">
        <v>150</v>
      </c>
      <c r="I6" s="100"/>
      <c r="J6" s="97">
        <v>359</v>
      </c>
      <c r="K6" s="98">
        <v>151</v>
      </c>
      <c r="L6" s="98">
        <f>SUM(J6:K6)</f>
        <v>510</v>
      </c>
      <c r="M6" s="98">
        <v>8</v>
      </c>
    </row>
    <row r="7" spans="1:20" ht="20.100000000000001" customHeight="1" thickBot="1" x14ac:dyDescent="0.35">
      <c r="A7" s="96" t="s">
        <v>146</v>
      </c>
      <c r="B7" s="100"/>
      <c r="C7" s="97">
        <v>354</v>
      </c>
      <c r="D7" s="98">
        <v>175</v>
      </c>
      <c r="E7" s="98">
        <f>SUM(C7:D7)</f>
        <v>529</v>
      </c>
      <c r="F7" s="98">
        <v>4</v>
      </c>
      <c r="G7" s="99"/>
      <c r="H7" s="96" t="s">
        <v>151</v>
      </c>
      <c r="I7" s="100"/>
      <c r="J7" s="97">
        <v>368</v>
      </c>
      <c r="K7" s="98">
        <v>128</v>
      </c>
      <c r="L7" s="139">
        <f>SUM(J7:K7)</f>
        <v>496</v>
      </c>
      <c r="M7" s="98">
        <v>15</v>
      </c>
    </row>
    <row r="8" spans="1:20" ht="20.100000000000001" customHeight="1" thickBot="1" x14ac:dyDescent="0.35">
      <c r="A8" s="96" t="s">
        <v>147</v>
      </c>
      <c r="B8" s="100"/>
      <c r="C8" s="97">
        <v>370</v>
      </c>
      <c r="D8" s="98">
        <v>210</v>
      </c>
      <c r="E8" s="98">
        <f>SUM(C8:D8)</f>
        <v>580</v>
      </c>
      <c r="F8" s="98">
        <v>3</v>
      </c>
      <c r="G8" s="99"/>
      <c r="H8" s="96" t="s">
        <v>152</v>
      </c>
      <c r="I8" s="141" t="s">
        <v>153</v>
      </c>
      <c r="J8" s="97">
        <v>379</v>
      </c>
      <c r="K8" s="97">
        <v>221</v>
      </c>
      <c r="L8" s="142">
        <f>SUM(J8:K8)</f>
        <v>600</v>
      </c>
      <c r="M8" s="138">
        <v>2</v>
      </c>
    </row>
    <row r="9" spans="1:20" ht="20.100000000000001" customHeight="1" x14ac:dyDescent="0.3">
      <c r="A9" s="101"/>
      <c r="B9" s="137" t="s">
        <v>148</v>
      </c>
      <c r="C9" s="97">
        <f>SUM(C5:C8)</f>
        <v>1428</v>
      </c>
      <c r="D9" s="97">
        <f>SUM(D5:D8)</f>
        <v>707</v>
      </c>
      <c r="E9" s="97">
        <f>SUM(E5:E8)</f>
        <v>2135</v>
      </c>
      <c r="F9" s="98">
        <f>SUM(F5:F8)</f>
        <v>22</v>
      </c>
      <c r="G9" s="99"/>
      <c r="H9" s="101"/>
      <c r="I9" s="102"/>
      <c r="J9" s="97">
        <f>SUM(J5:J8)</f>
        <v>1477</v>
      </c>
      <c r="K9" s="97">
        <f>SUM(K5:K8)</f>
        <v>628</v>
      </c>
      <c r="L9" s="140">
        <f>SUM(L5:L8)</f>
        <v>2105</v>
      </c>
      <c r="M9" s="98">
        <f>SUM(M5:M8)</f>
        <v>37</v>
      </c>
    </row>
    <row r="10" spans="1:20" ht="20.100000000000001" customHeight="1" x14ac:dyDescent="0.35">
      <c r="A10" s="91" t="s">
        <v>132</v>
      </c>
      <c r="B10" s="92"/>
      <c r="C10" s="92"/>
      <c r="D10" s="92"/>
      <c r="E10" s="92"/>
      <c r="F10" s="92"/>
      <c r="G10" s="92"/>
      <c r="H10" s="91" t="s">
        <v>143</v>
      </c>
      <c r="I10" s="92"/>
      <c r="J10" s="136"/>
      <c r="K10" s="92"/>
      <c r="L10" s="92"/>
      <c r="M10" s="103"/>
    </row>
    <row r="11" spans="1:20" ht="20.100000000000001" customHeight="1" x14ac:dyDescent="0.2">
      <c r="A11" s="93" t="s">
        <v>93</v>
      </c>
      <c r="B11" s="94" t="s">
        <v>94</v>
      </c>
      <c r="C11" s="95" t="s">
        <v>78</v>
      </c>
      <c r="D11" s="94" t="s">
        <v>95</v>
      </c>
      <c r="E11" s="94" t="s">
        <v>96</v>
      </c>
      <c r="F11" s="94" t="s">
        <v>97</v>
      </c>
      <c r="G11" s="90"/>
      <c r="H11" s="93" t="s">
        <v>93</v>
      </c>
      <c r="I11" s="94" t="s">
        <v>94</v>
      </c>
      <c r="J11" s="95" t="s">
        <v>78</v>
      </c>
      <c r="K11" s="94" t="s">
        <v>95</v>
      </c>
      <c r="L11" s="94" t="s">
        <v>96</v>
      </c>
      <c r="M11" s="94" t="s">
        <v>97</v>
      </c>
    </row>
    <row r="12" spans="1:20" ht="20.100000000000001" customHeight="1" x14ac:dyDescent="0.3">
      <c r="A12" s="96" t="s">
        <v>133</v>
      </c>
      <c r="B12" s="95"/>
      <c r="C12" s="97">
        <v>359</v>
      </c>
      <c r="D12" s="98">
        <v>169</v>
      </c>
      <c r="E12" s="98">
        <f>SUM(C12:D12)</f>
        <v>528</v>
      </c>
      <c r="F12" s="98">
        <v>8</v>
      </c>
      <c r="G12" s="99"/>
      <c r="H12" s="96" t="s">
        <v>157</v>
      </c>
      <c r="I12" s="95"/>
      <c r="J12" s="97">
        <v>314</v>
      </c>
      <c r="K12" s="98">
        <v>142</v>
      </c>
      <c r="L12" s="98">
        <f>SUM(J12:K12)</f>
        <v>456</v>
      </c>
      <c r="M12" s="98">
        <v>10</v>
      </c>
      <c r="Q12" s="105"/>
      <c r="R12" s="92"/>
      <c r="S12" s="103"/>
      <c r="T12" s="103"/>
    </row>
    <row r="13" spans="1:20" ht="20.100000000000001" customHeight="1" x14ac:dyDescent="0.35">
      <c r="A13" s="96" t="s">
        <v>134</v>
      </c>
      <c r="B13" s="100"/>
      <c r="C13" s="97">
        <v>367</v>
      </c>
      <c r="D13" s="98">
        <v>149</v>
      </c>
      <c r="E13" s="98">
        <f>SUM(C13:D13)</f>
        <v>516</v>
      </c>
      <c r="F13" s="98">
        <v>9</v>
      </c>
      <c r="G13" s="99"/>
      <c r="H13" s="96" t="s">
        <v>154</v>
      </c>
      <c r="I13" s="100"/>
      <c r="J13" s="97">
        <v>313</v>
      </c>
      <c r="K13" s="98">
        <v>162</v>
      </c>
      <c r="L13" s="98">
        <f>SUM(J13:K13)</f>
        <v>475</v>
      </c>
      <c r="M13" s="98">
        <v>5</v>
      </c>
      <c r="Q13" s="91"/>
      <c r="R13" s="89"/>
      <c r="S13" s="106"/>
      <c r="T13" s="133"/>
    </row>
    <row r="14" spans="1:20" ht="20.100000000000001" customHeight="1" x14ac:dyDescent="0.35">
      <c r="A14" s="96" t="s">
        <v>135</v>
      </c>
      <c r="B14" s="100"/>
      <c r="C14" s="97">
        <v>361</v>
      </c>
      <c r="D14" s="98">
        <v>184</v>
      </c>
      <c r="E14" s="98">
        <f>SUM(C14:D14)</f>
        <v>545</v>
      </c>
      <c r="F14" s="98">
        <v>2</v>
      </c>
      <c r="G14" s="99"/>
      <c r="H14" s="96" t="s">
        <v>155</v>
      </c>
      <c r="I14" s="100"/>
      <c r="J14" s="97">
        <v>378</v>
      </c>
      <c r="K14" s="98">
        <v>175</v>
      </c>
      <c r="L14" s="98">
        <f>SUM(J14:K14)</f>
        <v>553</v>
      </c>
      <c r="M14" s="98">
        <v>7</v>
      </c>
      <c r="Q14" s="91"/>
      <c r="R14" s="89"/>
      <c r="S14" s="106"/>
      <c r="T14" s="133"/>
    </row>
    <row r="15" spans="1:20" ht="20.100000000000001" customHeight="1" x14ac:dyDescent="0.35">
      <c r="A15" s="96" t="s">
        <v>140</v>
      </c>
      <c r="B15" s="100"/>
      <c r="C15" s="97">
        <v>336</v>
      </c>
      <c r="D15" s="98">
        <v>136</v>
      </c>
      <c r="E15" s="98">
        <f>SUM(C15:D15)</f>
        <v>472</v>
      </c>
      <c r="F15" s="98">
        <v>12</v>
      </c>
      <c r="G15" s="99"/>
      <c r="H15" s="96" t="s">
        <v>156</v>
      </c>
      <c r="I15" s="100"/>
      <c r="J15" s="97">
        <v>360</v>
      </c>
      <c r="K15" s="98">
        <v>148</v>
      </c>
      <c r="L15" s="98">
        <f>SUM(J15:K15)</f>
        <v>508</v>
      </c>
      <c r="M15" s="98">
        <v>10</v>
      </c>
      <c r="Q15" s="91"/>
      <c r="S15" s="106"/>
      <c r="T15" s="133"/>
    </row>
    <row r="16" spans="1:20" ht="20.100000000000001" customHeight="1" x14ac:dyDescent="0.3">
      <c r="A16" s="101"/>
      <c r="B16" s="102"/>
      <c r="C16" s="97">
        <f>SUM(C12:C15)</f>
        <v>1423</v>
      </c>
      <c r="D16" s="97">
        <f>SUM(D12:D15)</f>
        <v>638</v>
      </c>
      <c r="E16" s="97">
        <f>SUM(E12:E15)</f>
        <v>2061</v>
      </c>
      <c r="F16" s="98">
        <f>SUM(F12:F15)</f>
        <v>31</v>
      </c>
      <c r="G16" s="99"/>
      <c r="H16" s="101"/>
      <c r="I16" s="102"/>
      <c r="J16" s="97">
        <f>SUM(J12:J15)</f>
        <v>1365</v>
      </c>
      <c r="K16" s="97">
        <f>SUM(K12:K15)</f>
        <v>627</v>
      </c>
      <c r="L16" s="97">
        <f>SUM(L12:L15)</f>
        <v>1992</v>
      </c>
      <c r="M16" s="98">
        <f>SUM(M12:M15)</f>
        <v>32</v>
      </c>
    </row>
    <row r="17" spans="1:13" ht="20.100000000000001" customHeight="1" x14ac:dyDescent="0.35">
      <c r="A17" s="91" t="s">
        <v>65</v>
      </c>
      <c r="B17" s="92"/>
      <c r="C17" s="136"/>
      <c r="D17" s="92"/>
      <c r="E17" s="92"/>
      <c r="F17" s="103"/>
      <c r="G17" s="99"/>
      <c r="H17" s="101"/>
      <c r="I17" s="102"/>
      <c r="J17" s="106"/>
      <c r="K17" s="106"/>
      <c r="L17" s="106"/>
      <c r="M17" s="106"/>
    </row>
    <row r="18" spans="1:13" ht="20.100000000000001" customHeight="1" x14ac:dyDescent="0.35">
      <c r="A18" s="93" t="s">
        <v>93</v>
      </c>
      <c r="B18" s="94" t="s">
        <v>94</v>
      </c>
      <c r="C18" s="95" t="s">
        <v>78</v>
      </c>
      <c r="D18" s="94" t="s">
        <v>95</v>
      </c>
      <c r="E18" s="94" t="s">
        <v>96</v>
      </c>
      <c r="F18" s="94" t="s">
        <v>97</v>
      </c>
      <c r="G18" s="99"/>
      <c r="H18" s="143" t="s">
        <v>106</v>
      </c>
      <c r="I18" s="92"/>
      <c r="J18" s="103" t="s">
        <v>107</v>
      </c>
      <c r="K18" s="103" t="s">
        <v>82</v>
      </c>
      <c r="L18" s="106"/>
      <c r="M18" s="106"/>
    </row>
    <row r="19" spans="1:13" ht="20.100000000000001" customHeight="1" x14ac:dyDescent="0.35">
      <c r="A19" s="96" t="s">
        <v>158</v>
      </c>
      <c r="B19" s="95"/>
      <c r="C19" s="97">
        <v>362</v>
      </c>
      <c r="D19" s="98">
        <v>175</v>
      </c>
      <c r="E19" s="98">
        <f>SUM(C19:D19)</f>
        <v>537</v>
      </c>
      <c r="F19" s="98">
        <v>2</v>
      </c>
      <c r="G19" s="99"/>
      <c r="H19" s="121" t="s">
        <v>142</v>
      </c>
      <c r="I19" s="122"/>
      <c r="J19" s="123">
        <v>2135</v>
      </c>
      <c r="K19" s="124" t="s">
        <v>137</v>
      </c>
      <c r="L19" s="106"/>
      <c r="M19" s="106"/>
    </row>
    <row r="20" spans="1:13" ht="20.100000000000001" customHeight="1" x14ac:dyDescent="0.35">
      <c r="A20" s="96" t="s">
        <v>138</v>
      </c>
      <c r="B20" s="100"/>
      <c r="C20" s="97">
        <v>335</v>
      </c>
      <c r="D20" s="98">
        <v>153</v>
      </c>
      <c r="E20" s="98">
        <f>SUM(C20:D20)</f>
        <v>488</v>
      </c>
      <c r="F20" s="98">
        <v>11</v>
      </c>
      <c r="G20" s="99"/>
      <c r="H20" s="125" t="s">
        <v>141</v>
      </c>
      <c r="I20" s="126"/>
      <c r="J20" s="127">
        <v>2105</v>
      </c>
      <c r="K20" s="128" t="s">
        <v>111</v>
      </c>
      <c r="L20" s="106"/>
      <c r="M20" s="106"/>
    </row>
    <row r="21" spans="1:13" ht="20.100000000000001" customHeight="1" x14ac:dyDescent="0.35">
      <c r="A21" s="96" t="s">
        <v>136</v>
      </c>
      <c r="B21" s="100"/>
      <c r="C21" s="97">
        <v>355</v>
      </c>
      <c r="D21" s="98">
        <v>149</v>
      </c>
      <c r="E21" s="98">
        <f>SUM(C21:D21)</f>
        <v>504</v>
      </c>
      <c r="F21" s="98">
        <v>11</v>
      </c>
      <c r="G21" s="99"/>
      <c r="H21" s="144" t="s">
        <v>132</v>
      </c>
      <c r="I21" s="129"/>
      <c r="J21" s="130">
        <v>2061</v>
      </c>
      <c r="K21" s="145" t="s">
        <v>113</v>
      </c>
      <c r="L21" s="106"/>
      <c r="M21" s="106"/>
    </row>
    <row r="22" spans="1:13" ht="20.100000000000001" customHeight="1" x14ac:dyDescent="0.35">
      <c r="A22" s="96" t="s">
        <v>139</v>
      </c>
      <c r="B22" s="100"/>
      <c r="C22" s="97">
        <v>335</v>
      </c>
      <c r="D22" s="98">
        <v>174</v>
      </c>
      <c r="E22" s="98">
        <f>SUM(C22:D22)</f>
        <v>509</v>
      </c>
      <c r="F22" s="98">
        <v>3</v>
      </c>
      <c r="G22" s="99"/>
      <c r="H22" s="91" t="s">
        <v>65</v>
      </c>
      <c r="I22" s="102"/>
      <c r="J22" s="106">
        <v>2038</v>
      </c>
      <c r="K22" s="133" t="s">
        <v>116</v>
      </c>
      <c r="L22" s="106"/>
      <c r="M22" s="106"/>
    </row>
    <row r="23" spans="1:13" ht="20.100000000000001" customHeight="1" x14ac:dyDescent="0.35">
      <c r="A23" s="101"/>
      <c r="B23" s="102"/>
      <c r="C23" s="97">
        <f>SUM(C19:C22)</f>
        <v>1387</v>
      </c>
      <c r="D23" s="97">
        <f>SUM(D19:D22)</f>
        <v>651</v>
      </c>
      <c r="E23" s="97">
        <f>SUM(E19:E22)</f>
        <v>2038</v>
      </c>
      <c r="F23" s="98">
        <f>SUM(F19:F22)</f>
        <v>27</v>
      </c>
      <c r="G23" s="99"/>
      <c r="H23" s="91" t="s">
        <v>143</v>
      </c>
      <c r="I23" s="102"/>
      <c r="J23" s="106">
        <v>1992</v>
      </c>
      <c r="K23" s="133" t="s">
        <v>159</v>
      </c>
      <c r="L23" s="106"/>
      <c r="M23" s="106"/>
    </row>
    <row r="24" spans="1:13" ht="20.100000000000001" customHeight="1" x14ac:dyDescent="0.3">
      <c r="A24" s="101"/>
      <c r="B24" s="102"/>
      <c r="C24" s="106"/>
      <c r="D24" s="106"/>
      <c r="E24" s="106"/>
      <c r="F24" s="106"/>
      <c r="G24" s="99"/>
      <c r="H24" s="101"/>
      <c r="I24" s="102"/>
      <c r="J24" s="106"/>
      <c r="K24" s="106"/>
      <c r="L24" s="106"/>
      <c r="M24" s="106"/>
    </row>
    <row r="25" spans="1:13" ht="20.100000000000001" customHeight="1" x14ac:dyDescent="0.35">
      <c r="A25" s="119" t="s">
        <v>117</v>
      </c>
      <c r="C25" s="91" t="s">
        <v>142</v>
      </c>
      <c r="D25" s="90"/>
      <c r="E25" s="91"/>
      <c r="F25" s="106"/>
      <c r="G25" s="99"/>
      <c r="H25" s="101"/>
      <c r="I25" s="102"/>
      <c r="J25" s="106"/>
      <c r="K25" s="106"/>
      <c r="L25" s="106"/>
      <c r="M25" s="106"/>
    </row>
    <row r="26" spans="1:13" ht="20.100000000000001" customHeight="1" x14ac:dyDescent="0.3">
      <c r="A26" s="107"/>
      <c r="B26" s="120" t="s">
        <v>160</v>
      </c>
      <c r="C26" s="107"/>
      <c r="D26" s="90"/>
      <c r="E26" s="107"/>
      <c r="F26" s="103"/>
      <c r="G26" s="92"/>
      <c r="H26" s="134"/>
      <c r="I26" s="134"/>
      <c r="J26" s="134"/>
      <c r="K26" s="134"/>
      <c r="L26" s="134"/>
      <c r="M26" s="134"/>
    </row>
    <row r="27" spans="1:13" ht="20.100000000000001" customHeight="1" x14ac:dyDescent="0.35">
      <c r="B27" s="91"/>
      <c r="C27" s="91"/>
      <c r="D27" s="91"/>
      <c r="E27" s="91"/>
      <c r="F27" s="103"/>
      <c r="G27" s="99"/>
      <c r="L27" s="90"/>
      <c r="M27" s="90"/>
    </row>
    <row r="28" spans="1:13" ht="20.100000000000001" customHeight="1" x14ac:dyDescent="0.35">
      <c r="A28" s="91"/>
      <c r="B28" s="92"/>
      <c r="C28" s="91"/>
      <c r="D28" s="92"/>
      <c r="E28" s="92"/>
      <c r="F28" s="103"/>
      <c r="G28" s="99"/>
      <c r="L28" s="90"/>
      <c r="M28" s="90"/>
    </row>
    <row r="29" spans="1:13" ht="9.75" customHeight="1" x14ac:dyDescent="0.35">
      <c r="A29" s="91"/>
      <c r="B29" s="92"/>
      <c r="C29" s="92"/>
      <c r="E29" s="92"/>
      <c r="F29" s="103"/>
      <c r="G29" s="99"/>
      <c r="L29" s="90"/>
      <c r="M29" s="90"/>
    </row>
    <row r="30" spans="1:13" ht="20.100000000000001" customHeight="1" x14ac:dyDescent="0.25">
      <c r="A30" s="108"/>
      <c r="B30" s="109"/>
      <c r="C30" s="109"/>
      <c r="D30" s="109"/>
      <c r="E30" s="109"/>
      <c r="F30" s="90"/>
      <c r="G30" s="90"/>
      <c r="H30" s="90"/>
      <c r="I30" s="90"/>
      <c r="J30" s="90"/>
      <c r="K30" s="90"/>
      <c r="L30" s="90"/>
      <c r="M30" s="90"/>
    </row>
    <row r="31" spans="1:13" ht="20.100000000000001" customHeight="1" x14ac:dyDescent="0.25">
      <c r="A31" s="108"/>
      <c r="B31" s="110"/>
      <c r="C31" s="110"/>
      <c r="D31" s="110"/>
      <c r="E31" s="110"/>
      <c r="F31" s="107"/>
      <c r="G31" s="107"/>
      <c r="H31" s="90"/>
      <c r="I31" s="107"/>
      <c r="J31" s="107"/>
      <c r="K31" s="107"/>
      <c r="L31" s="107"/>
      <c r="M31" s="107"/>
    </row>
    <row r="32" spans="1:13" ht="19.5" customHeight="1" x14ac:dyDescent="0.25">
      <c r="A32" s="108"/>
      <c r="B32" s="111"/>
      <c r="C32" s="111"/>
      <c r="D32" s="111"/>
      <c r="E32" s="111"/>
      <c r="F32" s="107"/>
      <c r="G32" s="107"/>
      <c r="H32" s="107"/>
      <c r="I32" s="107"/>
      <c r="J32" s="107"/>
      <c r="K32" s="107"/>
      <c r="L32" s="107"/>
      <c r="M32" s="107"/>
    </row>
    <row r="33" spans="1:13" ht="20.100000000000001" customHeight="1" x14ac:dyDescent="0.25">
      <c r="A33" s="108"/>
      <c r="B33" s="112"/>
      <c r="C33" s="108"/>
      <c r="D33" s="108"/>
      <c r="E33" s="112"/>
      <c r="F33" s="90"/>
      <c r="G33" s="90"/>
      <c r="H33" s="90"/>
      <c r="I33" s="90"/>
      <c r="J33" s="90"/>
      <c r="K33" s="90"/>
      <c r="L33" s="90"/>
      <c r="M33" s="90"/>
    </row>
    <row r="34" spans="1:13" ht="20.100000000000001" customHeight="1" x14ac:dyDescent="0.25">
      <c r="A34" s="108"/>
      <c r="B34" s="108"/>
      <c r="C34" s="108"/>
      <c r="D34" s="108"/>
      <c r="E34" s="135"/>
      <c r="F34" s="90"/>
      <c r="G34" s="90"/>
      <c r="H34" s="90"/>
      <c r="I34" s="90"/>
      <c r="J34" s="90"/>
      <c r="K34" s="90"/>
      <c r="L34" s="90"/>
      <c r="M34" s="90"/>
    </row>
    <row r="35" spans="1:13" ht="20.100000000000001" customHeight="1" x14ac:dyDescent="0.2"/>
    <row r="36" spans="1:13" ht="20.100000000000001" customHeight="1" x14ac:dyDescent="0.2"/>
    <row r="37" spans="1:13" ht="20.100000000000001" customHeight="1" x14ac:dyDescent="0.2"/>
    <row r="38" spans="1:13" ht="20.100000000000001" customHeight="1" x14ac:dyDescent="0.2"/>
    <row r="39" spans="1:13" ht="20.100000000000001" customHeight="1" x14ac:dyDescent="0.2"/>
    <row r="40" spans="1:13" ht="20.100000000000001" customHeight="1" x14ac:dyDescent="0.2"/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mergeCells count="1">
    <mergeCell ref="L2:M2"/>
  </mergeCells>
  <conditionalFormatting sqref="O8">
    <cfRule type="cellIs" priority="96" operator="greaterThan">
      <formula>500</formula>
    </cfRule>
  </conditionalFormatting>
  <conditionalFormatting sqref="E5">
    <cfRule type="cellIs" dxfId="74" priority="95" stopIfTrue="1" operator="greaterThanOrEqual">
      <formula>500</formula>
    </cfRule>
  </conditionalFormatting>
  <conditionalFormatting sqref="E6:E8">
    <cfRule type="cellIs" dxfId="73" priority="94" stopIfTrue="1" operator="greaterThanOrEqual">
      <formula>500</formula>
    </cfRule>
  </conditionalFormatting>
  <conditionalFormatting sqref="C5">
    <cfRule type="cellIs" dxfId="72" priority="89" stopIfTrue="1" operator="greaterThanOrEqual">
      <formula>360</formula>
    </cfRule>
  </conditionalFormatting>
  <conditionalFormatting sqref="C6:C8">
    <cfRule type="cellIs" dxfId="71" priority="88" stopIfTrue="1" operator="greaterThanOrEqual">
      <formula>360</formula>
    </cfRule>
  </conditionalFormatting>
  <conditionalFormatting sqref="D5">
    <cfRule type="cellIs" dxfId="70" priority="85" stopIfTrue="1" operator="greaterThanOrEqual">
      <formula>140</formula>
    </cfRule>
  </conditionalFormatting>
  <conditionalFormatting sqref="D6:D8">
    <cfRule type="cellIs" dxfId="69" priority="84" stopIfTrue="1" operator="greaterThanOrEqual">
      <formula>140</formula>
    </cfRule>
  </conditionalFormatting>
  <conditionalFormatting sqref="F6">
    <cfRule type="cellIs" dxfId="68" priority="78" stopIfTrue="1" operator="lessThan">
      <formula>5</formula>
    </cfRule>
  </conditionalFormatting>
  <conditionalFormatting sqref="F7:F8">
    <cfRule type="cellIs" dxfId="67" priority="77" stopIfTrue="1" operator="lessThan">
      <formula>5</formula>
    </cfRule>
  </conditionalFormatting>
  <conditionalFormatting sqref="F5">
    <cfRule type="cellIs" dxfId="66" priority="76" stopIfTrue="1" operator="lessThan">
      <formula>5</formula>
    </cfRule>
  </conditionalFormatting>
  <conditionalFormatting sqref="E9 S13:S15">
    <cfRule type="cellIs" dxfId="65" priority="72" stopIfTrue="1" operator="greaterThanOrEqual">
      <formula>2000</formula>
    </cfRule>
  </conditionalFormatting>
  <conditionalFormatting sqref="C24">
    <cfRule type="cellIs" dxfId="64" priority="71" stopIfTrue="1" operator="greaterThanOrEqual">
      <formula>1440</formula>
    </cfRule>
  </conditionalFormatting>
  <conditionalFormatting sqref="D24">
    <cfRule type="cellIs" dxfId="63" priority="70" stopIfTrue="1" operator="greaterThanOrEqual">
      <formula>560</formula>
    </cfRule>
  </conditionalFormatting>
  <conditionalFormatting sqref="E24">
    <cfRule type="cellIs" dxfId="62" priority="69" stopIfTrue="1" operator="greaterThanOrEqual">
      <formula>2000</formula>
    </cfRule>
  </conditionalFormatting>
  <conditionalFormatting sqref="J17 J23:J25">
    <cfRule type="cellIs" dxfId="61" priority="68" stopIfTrue="1" operator="lessThan">
      <formula>2000</formula>
    </cfRule>
  </conditionalFormatting>
  <conditionalFormatting sqref="K17 K24:K25">
    <cfRule type="cellIs" dxfId="60" priority="67" stopIfTrue="1" operator="greaterThanOrEqual">
      <formula>560</formula>
    </cfRule>
  </conditionalFormatting>
  <conditionalFormatting sqref="L17:L25">
    <cfRule type="cellIs" dxfId="59" priority="66" stopIfTrue="1" operator="greaterThanOrEqual">
      <formula>2000</formula>
    </cfRule>
  </conditionalFormatting>
  <conditionalFormatting sqref="M17:M25">
    <cfRule type="cellIs" dxfId="58" priority="65" stopIfTrue="1" operator="lessThanOrEqual">
      <formula>20</formula>
    </cfRule>
  </conditionalFormatting>
  <conditionalFormatting sqref="M5">
    <cfRule type="cellIs" dxfId="57" priority="63" stopIfTrue="1" operator="greaterThanOrEqual">
      <formula>500</formula>
    </cfRule>
  </conditionalFormatting>
  <conditionalFormatting sqref="M6:M8">
    <cfRule type="cellIs" dxfId="56" priority="62" stopIfTrue="1" operator="greaterThanOrEqual">
      <formula>500</formula>
    </cfRule>
  </conditionalFormatting>
  <conditionalFormatting sqref="M9">
    <cfRule type="cellIs" dxfId="55" priority="59" stopIfTrue="1" operator="greaterThanOrEqual">
      <formula>2000</formula>
    </cfRule>
  </conditionalFormatting>
  <conditionalFormatting sqref="K9">
    <cfRule type="cellIs" dxfId="54" priority="58" stopIfTrue="1" operator="greaterThanOrEqual">
      <formula>1440</formula>
    </cfRule>
  </conditionalFormatting>
  <conditionalFormatting sqref="L9">
    <cfRule type="cellIs" dxfId="53" priority="57" stopIfTrue="1" operator="greaterThanOrEqual">
      <formula>560</formula>
    </cfRule>
  </conditionalFormatting>
  <conditionalFormatting sqref="C9">
    <cfRule type="cellIs" dxfId="52" priority="56" stopIfTrue="1" operator="greaterThanOrEqual">
      <formula>1440</formula>
    </cfRule>
  </conditionalFormatting>
  <conditionalFormatting sqref="D9">
    <cfRule type="cellIs" dxfId="51" priority="55" stopIfTrue="1" operator="greaterThanOrEqual">
      <formula>560</formula>
    </cfRule>
  </conditionalFormatting>
  <conditionalFormatting sqref="F9">
    <cfRule type="cellIs" dxfId="50" priority="54" stopIfTrue="1" operator="greaterThanOrEqual">
      <formula>2000</formula>
    </cfRule>
  </conditionalFormatting>
  <conditionalFormatting sqref="F24:F25">
    <cfRule type="cellIs" dxfId="49" priority="53" stopIfTrue="1" operator="greaterThanOrEqual">
      <formula>2000</formula>
    </cfRule>
  </conditionalFormatting>
  <conditionalFormatting sqref="J9">
    <cfRule type="cellIs" dxfId="48" priority="52" stopIfTrue="1" operator="greaterThanOrEqual">
      <formula>1440</formula>
    </cfRule>
  </conditionalFormatting>
  <conditionalFormatting sqref="F23">
    <cfRule type="cellIs" dxfId="47" priority="24" stopIfTrue="1" operator="greaterThanOrEqual">
      <formula>2000</formula>
    </cfRule>
  </conditionalFormatting>
  <conditionalFormatting sqref="L12">
    <cfRule type="cellIs" dxfId="46" priority="49" stopIfTrue="1" operator="greaterThanOrEqual">
      <formula>500</formula>
    </cfRule>
  </conditionalFormatting>
  <conditionalFormatting sqref="L13:L15">
    <cfRule type="cellIs" dxfId="45" priority="48" stopIfTrue="1" operator="greaterThanOrEqual">
      <formula>500</formula>
    </cfRule>
  </conditionalFormatting>
  <conditionalFormatting sqref="J12">
    <cfRule type="cellIs" dxfId="44" priority="47" stopIfTrue="1" operator="greaterThanOrEqual">
      <formula>360</formula>
    </cfRule>
  </conditionalFormatting>
  <conditionalFormatting sqref="J13:J15">
    <cfRule type="cellIs" dxfId="43" priority="46" stopIfTrue="1" operator="greaterThanOrEqual">
      <formula>360</formula>
    </cfRule>
  </conditionalFormatting>
  <conditionalFormatting sqref="K12">
    <cfRule type="cellIs" dxfId="42" priority="45" stopIfTrue="1" operator="greaterThanOrEqual">
      <formula>140</formula>
    </cfRule>
  </conditionalFormatting>
  <conditionalFormatting sqref="K13:K15">
    <cfRule type="cellIs" dxfId="41" priority="44" stopIfTrue="1" operator="greaterThanOrEqual">
      <formula>140</formula>
    </cfRule>
  </conditionalFormatting>
  <conditionalFormatting sqref="M13">
    <cfRule type="cellIs" dxfId="40" priority="43" stopIfTrue="1" operator="lessThan">
      <formula>5</formula>
    </cfRule>
  </conditionalFormatting>
  <conditionalFormatting sqref="M14:M15">
    <cfRule type="cellIs" dxfId="39" priority="42" stopIfTrue="1" operator="lessThan">
      <formula>5</formula>
    </cfRule>
  </conditionalFormatting>
  <conditionalFormatting sqref="M12">
    <cfRule type="cellIs" dxfId="38" priority="41" stopIfTrue="1" operator="lessThan">
      <formula>5</formula>
    </cfRule>
  </conditionalFormatting>
  <conditionalFormatting sqref="J16">
    <cfRule type="cellIs" dxfId="37" priority="40" stopIfTrue="1" operator="greaterThanOrEqual">
      <formula>1440</formula>
    </cfRule>
  </conditionalFormatting>
  <conditionalFormatting sqref="K16">
    <cfRule type="cellIs" dxfId="36" priority="39" stopIfTrue="1" operator="greaterThanOrEqual">
      <formula>560</formula>
    </cfRule>
  </conditionalFormatting>
  <conditionalFormatting sqref="L16">
    <cfRule type="cellIs" dxfId="35" priority="38" stopIfTrue="1" operator="greaterThanOrEqual">
      <formula>2000</formula>
    </cfRule>
  </conditionalFormatting>
  <conditionalFormatting sqref="M16">
    <cfRule type="cellIs" dxfId="34" priority="37" stopIfTrue="1" operator="greaterThanOrEqual">
      <formula>2000</formula>
    </cfRule>
  </conditionalFormatting>
  <conditionalFormatting sqref="E19">
    <cfRule type="cellIs" dxfId="33" priority="36" stopIfTrue="1" operator="greaterThanOrEqual">
      <formula>500</formula>
    </cfRule>
  </conditionalFormatting>
  <conditionalFormatting sqref="E20:E22">
    <cfRule type="cellIs" dxfId="32" priority="35" stopIfTrue="1" operator="greaterThanOrEqual">
      <formula>500</formula>
    </cfRule>
  </conditionalFormatting>
  <conditionalFormatting sqref="C19">
    <cfRule type="cellIs" dxfId="31" priority="34" stopIfTrue="1" operator="greaterThanOrEqual">
      <formula>360</formula>
    </cfRule>
  </conditionalFormatting>
  <conditionalFormatting sqref="C20:C22">
    <cfRule type="cellIs" dxfId="30" priority="33" stopIfTrue="1" operator="greaterThanOrEqual">
      <formula>360</formula>
    </cfRule>
  </conditionalFormatting>
  <conditionalFormatting sqref="D19">
    <cfRule type="cellIs" dxfId="29" priority="32" stopIfTrue="1" operator="greaterThanOrEqual">
      <formula>140</formula>
    </cfRule>
  </conditionalFormatting>
  <conditionalFormatting sqref="D20:D22">
    <cfRule type="cellIs" dxfId="28" priority="31" stopIfTrue="1" operator="greaterThanOrEqual">
      <formula>140</formula>
    </cfRule>
  </conditionalFormatting>
  <conditionalFormatting sqref="F20">
    <cfRule type="cellIs" dxfId="27" priority="30" stopIfTrue="1" operator="lessThan">
      <formula>5</formula>
    </cfRule>
  </conditionalFormatting>
  <conditionalFormatting sqref="F21:F22">
    <cfRule type="cellIs" dxfId="26" priority="29" stopIfTrue="1" operator="lessThan">
      <formula>5</formula>
    </cfRule>
  </conditionalFormatting>
  <conditionalFormatting sqref="F19">
    <cfRule type="cellIs" dxfId="25" priority="28" stopIfTrue="1" operator="lessThan">
      <formula>5</formula>
    </cfRule>
  </conditionalFormatting>
  <conditionalFormatting sqref="C23">
    <cfRule type="cellIs" dxfId="24" priority="27" stopIfTrue="1" operator="greaterThanOrEqual">
      <formula>1440</formula>
    </cfRule>
  </conditionalFormatting>
  <conditionalFormatting sqref="D23">
    <cfRule type="cellIs" dxfId="23" priority="26" stopIfTrue="1" operator="greaterThanOrEqual">
      <formula>560</formula>
    </cfRule>
  </conditionalFormatting>
  <conditionalFormatting sqref="E23">
    <cfRule type="cellIs" dxfId="22" priority="25" stopIfTrue="1" operator="greaterThanOrEqual">
      <formula>2000</formula>
    </cfRule>
  </conditionalFormatting>
  <conditionalFormatting sqref="E12">
    <cfRule type="cellIs" dxfId="21" priority="23" stopIfTrue="1" operator="greaterThanOrEqual">
      <formula>500</formula>
    </cfRule>
  </conditionalFormatting>
  <conditionalFormatting sqref="E13:E15">
    <cfRule type="cellIs" dxfId="20" priority="22" stopIfTrue="1" operator="greaterThanOrEqual">
      <formula>500</formula>
    </cfRule>
  </conditionalFormatting>
  <conditionalFormatting sqref="C12">
    <cfRule type="cellIs" dxfId="19" priority="21" stopIfTrue="1" operator="greaterThanOrEqual">
      <formula>360</formula>
    </cfRule>
  </conditionalFormatting>
  <conditionalFormatting sqref="C13:C15">
    <cfRule type="cellIs" dxfId="18" priority="20" stopIfTrue="1" operator="greaterThanOrEqual">
      <formula>360</formula>
    </cfRule>
  </conditionalFormatting>
  <conditionalFormatting sqref="D12">
    <cfRule type="cellIs" dxfId="17" priority="19" stopIfTrue="1" operator="greaterThanOrEqual">
      <formula>140</formula>
    </cfRule>
  </conditionalFormatting>
  <conditionalFormatting sqref="D13:D15">
    <cfRule type="cellIs" dxfId="16" priority="18" stopIfTrue="1" operator="greaterThanOrEqual">
      <formula>140</formula>
    </cfRule>
  </conditionalFormatting>
  <conditionalFormatting sqref="F13">
    <cfRule type="cellIs" dxfId="15" priority="17" stopIfTrue="1" operator="lessThan">
      <formula>5</formula>
    </cfRule>
  </conditionalFormatting>
  <conditionalFormatting sqref="F14:F15">
    <cfRule type="cellIs" dxfId="14" priority="16" stopIfTrue="1" operator="lessThan">
      <formula>5</formula>
    </cfRule>
  </conditionalFormatting>
  <conditionalFormatting sqref="F12">
    <cfRule type="cellIs" dxfId="13" priority="15" stopIfTrue="1" operator="lessThan">
      <formula>5</formula>
    </cfRule>
  </conditionalFormatting>
  <conditionalFormatting sqref="E16">
    <cfRule type="cellIs" dxfId="12" priority="14" stopIfTrue="1" operator="greaterThanOrEqual">
      <formula>2000</formula>
    </cfRule>
  </conditionalFormatting>
  <conditionalFormatting sqref="C16">
    <cfRule type="cellIs" dxfId="11" priority="13" stopIfTrue="1" operator="greaterThanOrEqual">
      <formula>1440</formula>
    </cfRule>
  </conditionalFormatting>
  <conditionalFormatting sqref="D16">
    <cfRule type="cellIs" dxfId="10" priority="12" stopIfTrue="1" operator="greaterThanOrEqual">
      <formula>560</formula>
    </cfRule>
  </conditionalFormatting>
  <conditionalFormatting sqref="F16">
    <cfRule type="cellIs" dxfId="9" priority="11" stopIfTrue="1" operator="greaterThanOrEqual">
      <formula>2000</formula>
    </cfRule>
  </conditionalFormatting>
  <conditionalFormatting sqref="L5">
    <cfRule type="cellIs" dxfId="8" priority="10" stopIfTrue="1" operator="greaterThanOrEqual">
      <formula>500</formula>
    </cfRule>
  </conditionalFormatting>
  <conditionalFormatting sqref="L6:L8">
    <cfRule type="cellIs" dxfId="7" priority="9" stopIfTrue="1" operator="greaterThanOrEqual">
      <formula>500</formula>
    </cfRule>
  </conditionalFormatting>
  <conditionalFormatting sqref="J5">
    <cfRule type="cellIs" dxfId="6" priority="8" stopIfTrue="1" operator="greaterThanOrEqual">
      <formula>360</formula>
    </cfRule>
  </conditionalFormatting>
  <conditionalFormatting sqref="J6:J8">
    <cfRule type="cellIs" dxfId="5" priority="7" stopIfTrue="1" operator="greaterThanOrEqual">
      <formula>360</formula>
    </cfRule>
  </conditionalFormatting>
  <conditionalFormatting sqref="K5">
    <cfRule type="cellIs" dxfId="4" priority="6" stopIfTrue="1" operator="greaterThanOrEqual">
      <formula>140</formula>
    </cfRule>
  </conditionalFormatting>
  <conditionalFormatting sqref="K6:K8">
    <cfRule type="cellIs" dxfId="3" priority="5" stopIfTrue="1" operator="greaterThanOrEqual">
      <formula>140</formula>
    </cfRule>
  </conditionalFormatting>
  <conditionalFormatting sqref="L8">
    <cfRule type="cellIs" dxfId="2" priority="4" operator="greaterThanOrEqual">
      <formula>600</formula>
    </cfRule>
  </conditionalFormatting>
  <conditionalFormatting sqref="J22">
    <cfRule type="cellIs" dxfId="1" priority="2" stopIfTrue="1" operator="greaterThanOrEqual">
      <formula>2000</formula>
    </cfRule>
  </conditionalFormatting>
  <conditionalFormatting sqref="J19:J21">
    <cfRule type="cellIs" dxfId="0" priority="1" stopIfTrue="1" operator="greaterThanOrEqual">
      <formula>2000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Pokal Männer</vt:lpstr>
      <vt:lpstr>Spielbericht Männer</vt:lpstr>
      <vt:lpstr>Pokal Frauen</vt:lpstr>
      <vt:lpstr>Spielbericht Frauen</vt:lpstr>
      <vt:lpstr>MM U 14</vt:lpstr>
      <vt:lpstr>VMM Seniorinnen</vt:lpstr>
      <vt:lpstr>VMM Senioren B</vt:lpstr>
      <vt:lpstr>'Spielbericht Frauen'!Druckbereich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Gert</cp:lastModifiedBy>
  <cp:lastPrinted>2018-06-03T14:48:41Z</cp:lastPrinted>
  <dcterms:created xsi:type="dcterms:W3CDTF">2017-10-07T14:39:03Z</dcterms:created>
  <dcterms:modified xsi:type="dcterms:W3CDTF">2018-06-03T15:06:37Z</dcterms:modified>
</cp:coreProperties>
</file>