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Jugend A" sheetId="1" r:id="rId1"/>
    <sheet name="Jugend B" sheetId="2" r:id="rId2"/>
    <sheet name="Damen" sheetId="3" r:id="rId3"/>
    <sheet name="Herren" sheetId="4" r:id="rId4"/>
    <sheet name="Senioren" sheetId="5" r:id="rId5"/>
    <sheet name="Senioren B" sheetId="6" r:id="rId6"/>
    <sheet name="Seniorinnen" sheetId="7" r:id="rId7"/>
  </sheets>
  <definedNames/>
  <calcPr fullCalcOnLoad="1"/>
</workbook>
</file>

<file path=xl/sharedStrings.xml><?xml version="1.0" encoding="utf-8"?>
<sst xmlns="http://schemas.openxmlformats.org/spreadsheetml/2006/main" count="377" uniqueCount="208">
  <si>
    <t xml:space="preserve">                                    Bautzen 16.03.2008        Ergebnisse und Platzierung</t>
  </si>
  <si>
    <t>Mannschaft</t>
  </si>
  <si>
    <t>Volle</t>
  </si>
  <si>
    <t>Abräumer</t>
  </si>
  <si>
    <t>Fehlwurf</t>
  </si>
  <si>
    <t>gesamt</t>
  </si>
  <si>
    <t>Platz</t>
  </si>
  <si>
    <t>m ä n n l i c h</t>
  </si>
  <si>
    <t>KSV Ottendorf-Okrilla</t>
  </si>
  <si>
    <t>SV Löbau</t>
  </si>
  <si>
    <t>SV Lok Nossen</t>
  </si>
  <si>
    <t>g e m i s c h t</t>
  </si>
  <si>
    <t>SG Turbine Lauta</t>
  </si>
  <si>
    <t>SG Medizin Großschweidnitz</t>
  </si>
  <si>
    <t>Spgm. TSV Blau-Weiß Gröditz/ TSV Merschwitz</t>
  </si>
  <si>
    <t>Relegationsturnier zum Aufstieg in die Landesliga für den Erstplatzierten Jugend A männlich                  am 20.04.08 in Hainichen</t>
  </si>
  <si>
    <r>
      <t xml:space="preserve">          Mannschaftsmeisterschaften 2008 </t>
    </r>
    <r>
      <rPr>
        <b/>
        <i/>
        <u val="single"/>
        <sz val="20"/>
        <color indexed="62"/>
        <rFont val="Arial"/>
        <family val="2"/>
      </rPr>
      <t>Jugend A</t>
    </r>
    <r>
      <rPr>
        <b/>
        <sz val="20"/>
        <color indexed="62"/>
        <rFont val="Arial"/>
        <family val="2"/>
      </rPr>
      <t xml:space="preserve">   Endrunde</t>
    </r>
  </si>
  <si>
    <t xml:space="preserve">                                     Bautzen 16.03.2008        Ergebnisse und Platzierung</t>
  </si>
  <si>
    <t>w e i b l i c h</t>
  </si>
  <si>
    <t>SV Empor Tröbigau</t>
  </si>
  <si>
    <t xml:space="preserve">SV Motor Mickten </t>
  </si>
  <si>
    <t xml:space="preserve">DSV 1910 </t>
  </si>
  <si>
    <t>KV 1991 Freital</t>
  </si>
  <si>
    <t xml:space="preserve">ISG Hagenwerder </t>
  </si>
  <si>
    <t>SG Strahwalde</t>
  </si>
  <si>
    <t>MSV Bautzen 04</t>
  </si>
  <si>
    <t>Turbine Lauta</t>
  </si>
  <si>
    <t>Jeweils Platz 1 und 2 qualifizieren sich zur Landesmannschaftsmeisterschaft am 30.03.2008 in Bautzen</t>
  </si>
  <si>
    <r>
      <t xml:space="preserve">          Mannschaftsmeisterschaften 2008 </t>
    </r>
    <r>
      <rPr>
        <b/>
        <i/>
        <u val="single"/>
        <sz val="20"/>
        <color indexed="62"/>
        <rFont val="Arial"/>
        <family val="2"/>
      </rPr>
      <t>Jugend B</t>
    </r>
    <r>
      <rPr>
        <b/>
        <sz val="20"/>
        <color indexed="62"/>
        <rFont val="Arial"/>
        <family val="2"/>
      </rPr>
      <t xml:space="preserve">   Endrunde</t>
    </r>
  </si>
  <si>
    <t>SV Pesterwitz</t>
  </si>
  <si>
    <t>Meuer, Petra</t>
  </si>
  <si>
    <t>Pfützner, Diana</t>
  </si>
  <si>
    <t>Dawidczak, Gundra</t>
  </si>
  <si>
    <t>Burkhardt, Silvia</t>
  </si>
  <si>
    <t>Groß, Elke</t>
  </si>
  <si>
    <t>Otte, Kerstin</t>
  </si>
  <si>
    <t>Name</t>
  </si>
  <si>
    <t>Abr.</t>
  </si>
  <si>
    <t>Fw</t>
  </si>
  <si>
    <t>Gesamt</t>
  </si>
  <si>
    <t>Zeidler, Katja</t>
  </si>
  <si>
    <t>Anders, Christine</t>
  </si>
  <si>
    <t>Jurke, Anita</t>
  </si>
  <si>
    <t>Oelschlägel, Heike</t>
  </si>
  <si>
    <t>Klimke, Karin</t>
  </si>
  <si>
    <t>Böhme, Ramona</t>
  </si>
  <si>
    <t>+/-</t>
  </si>
  <si>
    <t>OKV Mannschaftsmeisterschaft der Damen  in Bautzen am 06.04.2008</t>
  </si>
  <si>
    <t>Königsbrücker KV Weiß-Rot</t>
  </si>
  <si>
    <t xml:space="preserve">Glückwunsch an die Mannschaft von Königsbrück </t>
  </si>
  <si>
    <t>und viel Erfolg im neuen Spieljahr in der 2. Landesliga.</t>
  </si>
  <si>
    <t>OKV-MM-Herren</t>
  </si>
  <si>
    <t>Ort: Dresden (DSV 1910)            Datum: 06.04.2008</t>
  </si>
  <si>
    <t>TSV Blau-Weiß Gröditz</t>
  </si>
  <si>
    <t>Name, Vorname</t>
  </si>
  <si>
    <t>Paß-Nr.</t>
  </si>
  <si>
    <t>Abräumen</t>
  </si>
  <si>
    <t>Leist.punkte</t>
  </si>
  <si>
    <t>Fehlw.</t>
  </si>
  <si>
    <t>Frank Thiele</t>
  </si>
  <si>
    <t>wie bekannt</t>
  </si>
  <si>
    <t>Martin Rothe</t>
  </si>
  <si>
    <t>Andreas Richter</t>
  </si>
  <si>
    <t>Torsten Hanisch</t>
  </si>
  <si>
    <t>Uwe Christl</t>
  </si>
  <si>
    <t>Ralph Meier</t>
  </si>
  <si>
    <t>SSV Turbine Dresden</t>
  </si>
  <si>
    <t>Lars Löwe</t>
  </si>
  <si>
    <t>Jens Teichmann</t>
  </si>
  <si>
    <t>Michael Erwerth</t>
  </si>
  <si>
    <t>Lutz Farack</t>
  </si>
  <si>
    <t>Gerd Störer</t>
  </si>
  <si>
    <t>Klaus Damm</t>
  </si>
  <si>
    <t>SV 1896 Großdubrau</t>
  </si>
  <si>
    <t>Jürgen Kunze</t>
  </si>
  <si>
    <t>Gerd Pretze</t>
  </si>
  <si>
    <t>Ralf Pretze</t>
  </si>
  <si>
    <t>Jens Schoele</t>
  </si>
  <si>
    <t>Andreas Böhm</t>
  </si>
  <si>
    <t>Jürgen Ullrich</t>
  </si>
  <si>
    <t>Sportfreund Hanisch - Gröditz - eigene Kugeln Kugelpass Nr. 21839/21840</t>
  </si>
  <si>
    <t>Glückwunsch an die Mannschaft von SSV Turbine Dresden</t>
  </si>
  <si>
    <t>Ostsächsischer Keglerverband (OKV) e.V.</t>
  </si>
  <si>
    <t xml:space="preserve">Sportwart  -  Senioren </t>
  </si>
  <si>
    <t>Ort : Thonberg</t>
  </si>
  <si>
    <t>Spielklasse: MM 2008 Senioren B</t>
  </si>
  <si>
    <t>ESV Meißen I.</t>
  </si>
  <si>
    <t>Dresdner SV 1910 I.</t>
  </si>
  <si>
    <t xml:space="preserve"> Name</t>
  </si>
  <si>
    <t>FW</t>
  </si>
  <si>
    <t xml:space="preserve"> Herzog, Reinhard</t>
  </si>
  <si>
    <t xml:space="preserve"> Otto, Siegfried</t>
  </si>
  <si>
    <t xml:space="preserve"> Gröll, Wolfgang</t>
  </si>
  <si>
    <t xml:space="preserve"> Kluge, Manfred</t>
  </si>
  <si>
    <t xml:space="preserve"> Bormann, Harald</t>
  </si>
  <si>
    <t xml:space="preserve"> Proft, Eberhard</t>
  </si>
  <si>
    <t xml:space="preserve"> Schumann, Volkmar</t>
  </si>
  <si>
    <t xml:space="preserve"> Gläser, Rolf</t>
  </si>
  <si>
    <t xml:space="preserve"> Pohle, Herbert</t>
  </si>
  <si>
    <t xml:space="preserve"> Reuther, Gerhard</t>
  </si>
  <si>
    <t>2. Platz</t>
  </si>
  <si>
    <t>4. Platz</t>
  </si>
  <si>
    <t>SC Hoyerswerda I.</t>
  </si>
  <si>
    <t>OLKV Bischofswerda 07 I.</t>
  </si>
  <si>
    <t xml:space="preserve"> Sternitzke, Helmut</t>
  </si>
  <si>
    <t xml:space="preserve"> Michler, Bernd</t>
  </si>
  <si>
    <t xml:space="preserve"> Kallmeier, Knut</t>
  </si>
  <si>
    <t xml:space="preserve"> Michler, Dieter</t>
  </si>
  <si>
    <t xml:space="preserve"> Watzke, Günter</t>
  </si>
  <si>
    <t xml:space="preserve"> Schierz, Erhard</t>
  </si>
  <si>
    <t xml:space="preserve"> Wrobel, Rainer</t>
  </si>
  <si>
    <t xml:space="preserve"> Kasper, Wolfgang</t>
  </si>
  <si>
    <t xml:space="preserve"> Liebscher, Heiner</t>
  </si>
  <si>
    <t xml:space="preserve"> Bullmann, Frank</t>
  </si>
  <si>
    <t>3. Platz</t>
  </si>
  <si>
    <t>1. Platz</t>
  </si>
  <si>
    <t>Glückwunsch an die Mannschaft von OLKV Bischofswerda 07</t>
  </si>
  <si>
    <t xml:space="preserve">            Keglerverband Sachsen e. V.</t>
  </si>
  <si>
    <t>Spielbericht</t>
  </si>
  <si>
    <t xml:space="preserve">                 Ort:</t>
  </si>
  <si>
    <t>Nossen</t>
  </si>
  <si>
    <t>Spielklasse:</t>
  </si>
  <si>
    <t>Vereinsmeisterschaft OKV</t>
  </si>
  <si>
    <t>Datum:</t>
  </si>
  <si>
    <t>ESV Lok Hoyerswerda</t>
  </si>
  <si>
    <t>SV Demitz-Thumitz</t>
  </si>
  <si>
    <t>Geb.-Jahr</t>
  </si>
  <si>
    <t>Kryczanowsky, Ridi</t>
  </si>
  <si>
    <t>Köhler, Manfred</t>
  </si>
  <si>
    <t>Schloz, Werner</t>
  </si>
  <si>
    <t>Schulze, Wilfried</t>
  </si>
  <si>
    <t>Pirke, Horst</t>
  </si>
  <si>
    <t>Münchmeyer, Ulf</t>
  </si>
  <si>
    <t>Hoffmann, Bernt</t>
  </si>
  <si>
    <t>Fritsche, Bernd</t>
  </si>
  <si>
    <t>SC Riesa</t>
  </si>
  <si>
    <t>Hartthaler, Jürgen</t>
  </si>
  <si>
    <t>Schröder, Hans-Joachim</t>
  </si>
  <si>
    <t>Natusch, Gert</t>
  </si>
  <si>
    <t>Weber, Siegfried</t>
  </si>
  <si>
    <t>Hildebrandt, Rolf</t>
  </si>
  <si>
    <t>Titze, Hans</t>
  </si>
  <si>
    <t>Stange, Michael</t>
  </si>
  <si>
    <t>Friedrich, Horst</t>
  </si>
  <si>
    <t>SC Hoyerswerda</t>
  </si>
  <si>
    <t>TSV 1862 Radeburg</t>
  </si>
  <si>
    <t>Kallmeier, Knut</t>
  </si>
  <si>
    <t>Branitz, Lothar</t>
  </si>
  <si>
    <t>Schnze, Siegfried</t>
  </si>
  <si>
    <t>Mönnich, Helfried</t>
  </si>
  <si>
    <t>Sternitzke, Helmut</t>
  </si>
  <si>
    <t>Laubner, Lothar</t>
  </si>
  <si>
    <t>Liebscher, Heiner</t>
  </si>
  <si>
    <t>Mann, Hans-Jürgen</t>
  </si>
  <si>
    <t>Bretschneider, Dietmar</t>
  </si>
  <si>
    <t>Mäge, Günter</t>
  </si>
  <si>
    <t>Vogt, Dieter</t>
  </si>
  <si>
    <t>Sallwey, Hans</t>
  </si>
  <si>
    <t>1 ) Bahn/Kugelmaterial i.O.</t>
  </si>
  <si>
    <t>2 ) Pässe i.O.</t>
  </si>
  <si>
    <t>3 ) Protest</t>
  </si>
  <si>
    <t xml:space="preserve">     4 ) Verletzung</t>
  </si>
  <si>
    <t>5 ) Verwarnung</t>
  </si>
  <si>
    <t xml:space="preserve">         6 ) Sonstiges</t>
  </si>
  <si>
    <t>Bemerkungen zu:</t>
  </si>
  <si>
    <t>T u r n i e r - S p i e l b e r i c h t</t>
  </si>
  <si>
    <t>Senoirenwart</t>
  </si>
  <si>
    <t>Ort: Priestewitz</t>
  </si>
  <si>
    <t>Spielklasse: Vereinsmeisterschaften  Seniorinnen</t>
  </si>
  <si>
    <t xml:space="preserve"> </t>
  </si>
  <si>
    <t xml:space="preserve"> Name,Vorname</t>
  </si>
  <si>
    <t>Bahn</t>
  </si>
  <si>
    <t>Leist.Punkte</t>
  </si>
  <si>
    <t>Fw.</t>
  </si>
  <si>
    <t xml:space="preserve"> Schulze, Manuela</t>
  </si>
  <si>
    <t>1+2</t>
  </si>
  <si>
    <t xml:space="preserve"> Mietasch, Angelika</t>
  </si>
  <si>
    <t>2+1</t>
  </si>
  <si>
    <t xml:space="preserve"> Vetter, Edidt</t>
  </si>
  <si>
    <t>3+4       Sen-BBR</t>
  </si>
  <si>
    <t xml:space="preserve"> Kryczanowski, Helga</t>
  </si>
  <si>
    <t>4+3</t>
  </si>
  <si>
    <t xml:space="preserve"> Fritsch, Elke</t>
  </si>
  <si>
    <t>2+1        Sen-ABR</t>
  </si>
  <si>
    <t xml:space="preserve"> Weinhold, Waltraud</t>
  </si>
  <si>
    <t>Türpitz, Karin</t>
  </si>
  <si>
    <t xml:space="preserve"> Grauert, Ilona</t>
  </si>
  <si>
    <t>3+4</t>
  </si>
  <si>
    <t>2.</t>
  </si>
  <si>
    <t>4.</t>
  </si>
  <si>
    <t xml:space="preserve"> Burghardt, Gertud</t>
  </si>
  <si>
    <t xml:space="preserve"> Schnobl, Annemarie</t>
  </si>
  <si>
    <t xml:space="preserve"> Rausche, Helga</t>
  </si>
  <si>
    <t xml:space="preserve"> Fricke, Sabine</t>
  </si>
  <si>
    <t xml:space="preserve"> Hofmann, Margit</t>
  </si>
  <si>
    <t xml:space="preserve"> Hackel, Ute</t>
  </si>
  <si>
    <t xml:space="preserve"> Börner, Ramona</t>
  </si>
  <si>
    <t>2+1     Sen-ABR</t>
  </si>
  <si>
    <t xml:space="preserve"> Naumann, Gudrun</t>
  </si>
  <si>
    <t>3.</t>
  </si>
  <si>
    <t>1.</t>
  </si>
  <si>
    <t>1) Bahn/Kugelmaterial in Ordnung    Ja / Nein</t>
  </si>
  <si>
    <t xml:space="preserve">2) Pässe in Ordnung  Ja / Nein  3) Prodest Ja / Nein  4) Verletzung  Ja / Nein   5) Verwarnung  Ja 7 Nein   6) Sonstiges  Ja /Nein  7) Werbevertrag  Ja / Nein     </t>
  </si>
  <si>
    <t>Bemerkungen zu :</t>
  </si>
  <si>
    <t xml:space="preserve">Teinehmer VM-Sachsen sind SV Lok Nossen und MSV Bautzen (TV) </t>
  </si>
  <si>
    <t>Sonntag, 4. Mai 2008 in Markranstädt</t>
  </si>
  <si>
    <t>Fortschritt Pirna viel Erfolg zur Sachsenmeisterschaft am 04.05.2008 in Markranstädt</t>
  </si>
  <si>
    <t>SV Fortschritt Pirna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</si>
</sst>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d/m/yy"/>
  </numFmts>
  <fonts count="40">
    <font>
      <sz val="10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i/>
      <u val="single"/>
      <sz val="20"/>
      <color indexed="62"/>
      <name val="Arial"/>
      <family val="2"/>
    </font>
    <font>
      <b/>
      <sz val="20"/>
      <color indexed="62"/>
      <name val="Arial"/>
      <family val="2"/>
    </font>
    <font>
      <b/>
      <sz val="16"/>
      <color indexed="62"/>
      <name val="Arial"/>
      <family val="2"/>
    </font>
    <font>
      <sz val="14"/>
      <name val="Arial"/>
      <family val="2"/>
    </font>
    <font>
      <b/>
      <u val="single"/>
      <sz val="14"/>
      <color indexed="17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4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Wingdings 2"/>
      <family val="1"/>
    </font>
    <font>
      <sz val="12"/>
      <color indexed="57"/>
      <name val="Arial"/>
      <family val="0"/>
    </font>
    <font>
      <b/>
      <sz val="14"/>
      <color indexed="57"/>
      <name val="Arial"/>
      <family val="2"/>
    </font>
    <font>
      <b/>
      <sz val="14"/>
      <color indexed="60"/>
      <name val="Arial"/>
      <family val="2"/>
    </font>
    <font>
      <b/>
      <sz val="12"/>
      <color indexed="18"/>
      <name val="Arial"/>
      <family val="2"/>
    </font>
    <font>
      <sz val="8"/>
      <name val="Comic Sans MS"/>
      <family val="4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badi MT Condensed Light"/>
      <family val="2"/>
    </font>
    <font>
      <b/>
      <sz val="11"/>
      <name val="Arial"/>
      <family val="2"/>
    </font>
    <font>
      <sz val="9"/>
      <name val="Agency FB"/>
      <family val="0"/>
    </font>
    <font>
      <sz val="9"/>
      <name val="Times New Roman"/>
      <family val="1"/>
    </font>
    <font>
      <b/>
      <i/>
      <sz val="10"/>
      <name val="Arial"/>
      <family val="2"/>
    </font>
    <font>
      <sz val="10"/>
      <name val="Agency FB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hair"/>
    </border>
    <border>
      <left style="thin">
        <color indexed="55"/>
      </left>
      <right style="thin">
        <color indexed="55"/>
      </right>
      <top>
        <color indexed="63"/>
      </top>
      <bottom style="hair"/>
    </border>
    <border>
      <left style="thin">
        <color indexed="55"/>
      </left>
      <right style="thin"/>
      <top>
        <color indexed="63"/>
      </top>
      <bottom style="hair"/>
    </border>
    <border>
      <left style="thin"/>
      <right style="thin">
        <color indexed="55"/>
      </right>
      <top style="hair"/>
      <bottom style="hair"/>
    </border>
    <border>
      <left style="thin">
        <color indexed="55"/>
      </left>
      <right style="thin">
        <color indexed="55"/>
      </right>
      <top style="hair"/>
      <bottom style="hair"/>
    </border>
    <border>
      <left style="thin">
        <color indexed="55"/>
      </left>
      <right style="thin"/>
      <top style="hair"/>
      <bottom style="hair"/>
    </border>
    <border>
      <left style="thin"/>
      <right style="thin">
        <color indexed="55"/>
      </right>
      <top style="hair"/>
      <bottom>
        <color indexed="63"/>
      </bottom>
    </border>
    <border>
      <left style="thin">
        <color indexed="55"/>
      </left>
      <right style="thin">
        <color indexed="55"/>
      </right>
      <top style="hair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hair"/>
      <bottom>
        <color indexed="63"/>
      </bottom>
    </border>
    <border>
      <left style="thin"/>
      <right style="thin">
        <color indexed="55"/>
      </right>
      <top style="hair"/>
      <bottom style="thin"/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hair"/>
    </border>
    <border>
      <left>
        <color indexed="63"/>
      </left>
      <right style="thin">
        <color indexed="55"/>
      </right>
      <top style="hair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20">
      <alignment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173" fontId="2" fillId="0" borderId="4" xfId="20" applyNumberForma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173" fontId="2" fillId="0" borderId="7" xfId="20" applyNumberForma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173" fontId="2" fillId="0" borderId="10" xfId="20" applyNumberForma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2" fillId="0" borderId="12" xfId="20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 wrapText="1"/>
      <protection/>
    </xf>
    <xf numFmtId="173" fontId="10" fillId="0" borderId="10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13" fillId="0" borderId="9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13" fillId="0" borderId="12" xfId="20" applyFont="1" applyBorder="1" applyAlignment="1">
      <alignment horizontal="center" vertical="center"/>
      <protection/>
    </xf>
    <xf numFmtId="173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0" fontId="2" fillId="0" borderId="0" xfId="20" applyBorder="1">
      <alignment/>
      <protection/>
    </xf>
    <xf numFmtId="0" fontId="14" fillId="0" borderId="0" xfId="20" applyFont="1">
      <alignment/>
      <protection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9" fillId="2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2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0" fillId="0" borderId="8" xfId="0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4" fontId="2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6" fillId="0" borderId="8" xfId="0" applyFont="1" applyBorder="1" applyAlignment="1">
      <alignment/>
    </xf>
    <xf numFmtId="0" fontId="26" fillId="0" borderId="8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8" xfId="0" applyFont="1" applyBorder="1" applyAlignment="1">
      <alignment/>
    </xf>
    <xf numFmtId="0" fontId="27" fillId="0" borderId="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8" xfId="0" applyFont="1" applyBorder="1" applyAlignment="1">
      <alignment/>
    </xf>
    <xf numFmtId="0" fontId="28" fillId="0" borderId="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3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30" fillId="0" borderId="0" xfId="0" applyNumberFormat="1" applyFont="1" applyFill="1" applyAlignment="1" applyProtection="1">
      <alignment horizontal="centerContinuous"/>
      <protection/>
    </xf>
    <xf numFmtId="14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21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" fontId="0" fillId="0" borderId="27" xfId="16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 locked="0"/>
    </xf>
    <xf numFmtId="1" fontId="0" fillId="0" borderId="30" xfId="16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/>
    </xf>
    <xf numFmtId="1" fontId="0" fillId="0" borderId="34" xfId="16" applyNumberFormat="1" applyFont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1" fontId="0" fillId="0" borderId="37" xfId="16" applyNumberFormat="1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vertical="center"/>
      <protection locked="0"/>
    </xf>
    <xf numFmtId="0" fontId="33" fillId="0" borderId="38" xfId="0" applyFont="1" applyBorder="1" applyAlignment="1" applyProtection="1">
      <alignment vertical="center"/>
      <protection/>
    </xf>
    <xf numFmtId="0" fontId="33" fillId="0" borderId="39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1" fontId="13" fillId="0" borderId="8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0" fontId="13" fillId="0" borderId="38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left"/>
      <protection/>
    </xf>
    <xf numFmtId="0" fontId="2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11" fillId="0" borderId="45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173" fontId="8" fillId="0" borderId="46" xfId="20" applyNumberFormat="1" applyFont="1" applyBorder="1" applyAlignment="1">
      <alignment horizontal="center" vertical="center"/>
      <protection/>
    </xf>
    <xf numFmtId="173" fontId="8" fillId="0" borderId="0" xfId="20" applyNumberFormat="1" applyFont="1" applyBorder="1" applyAlignment="1">
      <alignment horizontal="center" vertical="center"/>
      <protection/>
    </xf>
    <xf numFmtId="173" fontId="8" fillId="0" borderId="47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8" fillId="0" borderId="48" xfId="20" applyFont="1" applyBorder="1" applyAlignment="1">
      <alignment horizontal="center" vertical="center" wrapText="1"/>
      <protection/>
    </xf>
    <xf numFmtId="0" fontId="8" fillId="0" borderId="45" xfId="20" applyFont="1" applyBorder="1" applyAlignment="1">
      <alignment horizontal="center" vertical="center" wrapText="1"/>
      <protection/>
    </xf>
    <xf numFmtId="0" fontId="8" fillId="0" borderId="49" xfId="20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0" fontId="24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 vertical="justify"/>
    </xf>
    <xf numFmtId="0" fontId="21" fillId="0" borderId="0" xfId="0" applyFont="1" applyAlignment="1">
      <alignment horizontal="right"/>
    </xf>
    <xf numFmtId="0" fontId="23" fillId="0" borderId="8" xfId="0" applyFont="1" applyBorder="1" applyAlignment="1">
      <alignment/>
    </xf>
    <xf numFmtId="0" fontId="23" fillId="0" borderId="8" xfId="0" applyFont="1" applyBorder="1" applyAlignment="1">
      <alignment horizontal="center"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M-Startfolge A+B 16.03.08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171450</xdr:rowOff>
    </xdr:from>
    <xdr:to>
      <xdr:col>0</xdr:col>
      <xdr:colOff>752475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723900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23900" cy="99060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45</xdr:row>
      <xdr:rowOff>0</xdr:rowOff>
    </xdr:from>
    <xdr:to>
      <xdr:col>2</xdr:col>
      <xdr:colOff>209550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14625" y="9477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285750</xdr:colOff>
      <xdr:row>45</xdr:row>
      <xdr:rowOff>0</xdr:rowOff>
    </xdr:from>
    <xdr:to>
      <xdr:col>2</xdr:col>
      <xdr:colOff>457200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62275" y="9477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5</xdr:col>
      <xdr:colOff>190500</xdr:colOff>
      <xdr:row>45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238750" y="9477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295275</xdr:colOff>
      <xdr:row>45</xdr:row>
      <xdr:rowOff>0</xdr:rowOff>
    </xdr:from>
    <xdr:to>
      <xdr:col>5</xdr:col>
      <xdr:colOff>466725</xdr:colOff>
      <xdr:row>45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14975" y="9477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1</xdr:col>
      <xdr:colOff>200025</xdr:colOff>
      <xdr:row>45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724025" y="9477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45</xdr:row>
      <xdr:rowOff>0</xdr:rowOff>
    </xdr:from>
    <xdr:to>
      <xdr:col>1</xdr:col>
      <xdr:colOff>485775</xdr:colOff>
      <xdr:row>45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990725" y="947737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28575</xdr:colOff>
      <xdr:row>45</xdr:row>
      <xdr:rowOff>0</xdr:rowOff>
    </xdr:from>
    <xdr:to>
      <xdr:col>5</xdr:col>
      <xdr:colOff>200025</xdr:colOff>
      <xdr:row>45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48275" y="9477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45</xdr:row>
      <xdr:rowOff>0</xdr:rowOff>
    </xdr:from>
    <xdr:to>
      <xdr:col>5</xdr:col>
      <xdr:colOff>457200</xdr:colOff>
      <xdr:row>45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505450" y="9477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48450" y="947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171450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19050</xdr:rowOff>
    </xdr:from>
    <xdr:to>
      <xdr:col>1</xdr:col>
      <xdr:colOff>142875</xdr:colOff>
      <xdr:row>36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457325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36</xdr:row>
      <xdr:rowOff>19050</xdr:rowOff>
    </xdr:from>
    <xdr:to>
      <xdr:col>1</xdr:col>
      <xdr:colOff>466725</xdr:colOff>
      <xdr:row>36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781175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36</xdr:row>
      <xdr:rowOff>19050</xdr:rowOff>
    </xdr:from>
    <xdr:to>
      <xdr:col>3</xdr:col>
      <xdr:colOff>381000</xdr:colOff>
      <xdr:row>36</xdr:row>
      <xdr:rowOff>161925</xdr:rowOff>
    </xdr:to>
    <xdr:sp>
      <xdr:nvSpPr>
        <xdr:cNvPr id="4" name="Oval 4"/>
        <xdr:cNvSpPr>
          <a:spLocks/>
        </xdr:cNvSpPr>
      </xdr:nvSpPr>
      <xdr:spPr>
        <a:xfrm>
          <a:off x="2733675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36</xdr:row>
      <xdr:rowOff>19050</xdr:rowOff>
    </xdr:from>
    <xdr:to>
      <xdr:col>4</xdr:col>
      <xdr:colOff>219075</xdr:colOff>
      <xdr:row>36</xdr:row>
      <xdr:rowOff>161925</xdr:rowOff>
    </xdr:to>
    <xdr:sp>
      <xdr:nvSpPr>
        <xdr:cNvPr id="5" name="Oval 5"/>
        <xdr:cNvSpPr>
          <a:spLocks/>
        </xdr:cNvSpPr>
      </xdr:nvSpPr>
      <xdr:spPr>
        <a:xfrm>
          <a:off x="3086100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36</xdr:row>
      <xdr:rowOff>19050</xdr:rowOff>
    </xdr:from>
    <xdr:to>
      <xdr:col>6</xdr:col>
      <xdr:colOff>428625</xdr:colOff>
      <xdr:row>36</xdr:row>
      <xdr:rowOff>161925</xdr:rowOff>
    </xdr:to>
    <xdr:sp>
      <xdr:nvSpPr>
        <xdr:cNvPr id="6" name="Oval 6"/>
        <xdr:cNvSpPr>
          <a:spLocks/>
        </xdr:cNvSpPr>
      </xdr:nvSpPr>
      <xdr:spPr>
        <a:xfrm>
          <a:off x="4095750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19050</xdr:rowOff>
    </xdr:from>
    <xdr:to>
      <xdr:col>7</xdr:col>
      <xdr:colOff>171450</xdr:colOff>
      <xdr:row>36</xdr:row>
      <xdr:rowOff>161925</xdr:rowOff>
    </xdr:to>
    <xdr:sp>
      <xdr:nvSpPr>
        <xdr:cNvPr id="7" name="Oval 7"/>
        <xdr:cNvSpPr>
          <a:spLocks/>
        </xdr:cNvSpPr>
      </xdr:nvSpPr>
      <xdr:spPr>
        <a:xfrm>
          <a:off x="4352925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1181100</xdr:colOff>
      <xdr:row>36</xdr:row>
      <xdr:rowOff>28575</xdr:rowOff>
    </xdr:from>
    <xdr:to>
      <xdr:col>8</xdr:col>
      <xdr:colOff>1314450</xdr:colOff>
      <xdr:row>36</xdr:row>
      <xdr:rowOff>171450</xdr:rowOff>
    </xdr:to>
    <xdr:sp>
      <xdr:nvSpPr>
        <xdr:cNvPr id="8" name="Oval 8"/>
        <xdr:cNvSpPr>
          <a:spLocks/>
        </xdr:cNvSpPr>
      </xdr:nvSpPr>
      <xdr:spPr>
        <a:xfrm>
          <a:off x="5705475" y="62674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895350</xdr:colOff>
      <xdr:row>36</xdr:row>
      <xdr:rowOff>28575</xdr:rowOff>
    </xdr:from>
    <xdr:to>
      <xdr:col>8</xdr:col>
      <xdr:colOff>1028700</xdr:colOff>
      <xdr:row>36</xdr:row>
      <xdr:rowOff>171450</xdr:rowOff>
    </xdr:to>
    <xdr:sp>
      <xdr:nvSpPr>
        <xdr:cNvPr id="9" name="Oval 9"/>
        <xdr:cNvSpPr>
          <a:spLocks/>
        </xdr:cNvSpPr>
      </xdr:nvSpPr>
      <xdr:spPr>
        <a:xfrm>
          <a:off x="5419725" y="62674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38100</xdr:rowOff>
    </xdr:from>
    <xdr:to>
      <xdr:col>11</xdr:col>
      <xdr:colOff>190500</xdr:colOff>
      <xdr:row>37</xdr:row>
      <xdr:rowOff>0</xdr:rowOff>
    </xdr:to>
    <xdr:sp>
      <xdr:nvSpPr>
        <xdr:cNvPr id="10" name="Oval 10"/>
        <xdr:cNvSpPr>
          <a:spLocks/>
        </xdr:cNvSpPr>
      </xdr:nvSpPr>
      <xdr:spPr>
        <a:xfrm>
          <a:off x="7048500" y="62769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36</xdr:row>
      <xdr:rowOff>28575</xdr:rowOff>
    </xdr:from>
    <xdr:to>
      <xdr:col>10</xdr:col>
      <xdr:colOff>485775</xdr:colOff>
      <xdr:row>36</xdr:row>
      <xdr:rowOff>171450</xdr:rowOff>
    </xdr:to>
    <xdr:sp>
      <xdr:nvSpPr>
        <xdr:cNvPr id="11" name="Oval 11"/>
        <xdr:cNvSpPr>
          <a:spLocks/>
        </xdr:cNvSpPr>
      </xdr:nvSpPr>
      <xdr:spPr>
        <a:xfrm>
          <a:off x="6819900" y="62674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36</xdr:row>
      <xdr:rowOff>28575</xdr:rowOff>
    </xdr:from>
    <xdr:to>
      <xdr:col>14</xdr:col>
      <xdr:colOff>171450</xdr:colOff>
      <xdr:row>36</xdr:row>
      <xdr:rowOff>171450</xdr:rowOff>
    </xdr:to>
    <xdr:sp>
      <xdr:nvSpPr>
        <xdr:cNvPr id="12" name="Oval 12"/>
        <xdr:cNvSpPr>
          <a:spLocks/>
        </xdr:cNvSpPr>
      </xdr:nvSpPr>
      <xdr:spPr>
        <a:xfrm>
          <a:off x="8324850" y="62674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19050</xdr:rowOff>
    </xdr:from>
    <xdr:to>
      <xdr:col>13</xdr:col>
      <xdr:colOff>142875</xdr:colOff>
      <xdr:row>36</xdr:row>
      <xdr:rowOff>161925</xdr:rowOff>
    </xdr:to>
    <xdr:sp>
      <xdr:nvSpPr>
        <xdr:cNvPr id="13" name="Oval 13"/>
        <xdr:cNvSpPr>
          <a:spLocks/>
        </xdr:cNvSpPr>
      </xdr:nvSpPr>
      <xdr:spPr>
        <a:xfrm>
          <a:off x="8039100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workbookViewId="0" topLeftCell="A1">
      <selection activeCell="H7" sqref="H7"/>
    </sheetView>
  </sheetViews>
  <sheetFormatPr defaultColWidth="11.421875" defaultRowHeight="12.75"/>
  <cols>
    <col min="1" max="1" width="46.57421875" style="1" customWidth="1"/>
    <col min="2" max="6" width="16.421875" style="1" customWidth="1"/>
    <col min="7" max="16384" width="14.8515625" style="1" customWidth="1"/>
  </cols>
  <sheetData>
    <row r="1" ht="15"/>
    <row r="2" spans="1:6" ht="15" customHeight="1">
      <c r="A2" s="164" t="s">
        <v>16</v>
      </c>
      <c r="B2" s="164"/>
      <c r="C2" s="164"/>
      <c r="D2" s="164"/>
      <c r="E2" s="164"/>
      <c r="F2" s="164"/>
    </row>
    <row r="3" spans="1:6" ht="15" customHeight="1">
      <c r="A3" s="164"/>
      <c r="B3" s="164"/>
      <c r="C3" s="164"/>
      <c r="D3" s="164"/>
      <c r="E3" s="164"/>
      <c r="F3" s="164"/>
    </row>
    <row r="4" spans="1:6" ht="15" customHeight="1">
      <c r="A4" s="165" t="s">
        <v>0</v>
      </c>
      <c r="B4" s="165"/>
      <c r="C4" s="165"/>
      <c r="D4" s="165"/>
      <c r="E4" s="165"/>
      <c r="F4" s="165"/>
    </row>
    <row r="5" spans="1:6" ht="15" customHeight="1">
      <c r="A5" s="165"/>
      <c r="B5" s="165"/>
      <c r="C5" s="165"/>
      <c r="D5" s="165"/>
      <c r="E5" s="165"/>
      <c r="F5" s="165"/>
    </row>
    <row r="6" ht="15.75" thickBot="1"/>
    <row r="7" spans="1:6" ht="33" customHeight="1" thickBot="1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</row>
    <row r="8" spans="1:6" ht="30" customHeight="1" thickBot="1">
      <c r="A8" s="161" t="s">
        <v>7</v>
      </c>
      <c r="B8" s="162"/>
      <c r="C8" s="162"/>
      <c r="D8" s="162"/>
      <c r="E8" s="162"/>
      <c r="F8" s="163"/>
    </row>
    <row r="9" spans="1:6" ht="30" customHeight="1">
      <c r="A9" s="5" t="s">
        <v>8</v>
      </c>
      <c r="B9" s="6">
        <v>1153</v>
      </c>
      <c r="C9" s="6">
        <v>565</v>
      </c>
      <c r="D9" s="6">
        <v>15</v>
      </c>
      <c r="E9" s="6">
        <f>B9+C9</f>
        <v>1718</v>
      </c>
      <c r="F9" s="7">
        <v>1</v>
      </c>
    </row>
    <row r="10" spans="1:6" ht="30" customHeight="1">
      <c r="A10" s="8" t="s">
        <v>9</v>
      </c>
      <c r="B10" s="9">
        <v>1140</v>
      </c>
      <c r="C10" s="9">
        <v>517</v>
      </c>
      <c r="D10" s="9">
        <v>28</v>
      </c>
      <c r="E10" s="9">
        <f>B10+C10</f>
        <v>1657</v>
      </c>
      <c r="F10" s="10">
        <v>2</v>
      </c>
    </row>
    <row r="11" spans="1:6" ht="30" customHeight="1" thickBot="1">
      <c r="A11" s="11" t="s">
        <v>10</v>
      </c>
      <c r="B11" s="12"/>
      <c r="C11" s="12"/>
      <c r="D11" s="12"/>
      <c r="E11" s="12">
        <f>B11+C11</f>
        <v>0</v>
      </c>
      <c r="F11" s="13"/>
    </row>
    <row r="12" spans="1:6" ht="30" customHeight="1" thickBot="1">
      <c r="A12" s="161" t="s">
        <v>11</v>
      </c>
      <c r="B12" s="162"/>
      <c r="C12" s="162"/>
      <c r="D12" s="162"/>
      <c r="E12" s="162"/>
      <c r="F12" s="163"/>
    </row>
    <row r="13" spans="1:6" ht="30" customHeight="1">
      <c r="A13" s="5" t="s">
        <v>12</v>
      </c>
      <c r="B13" s="6">
        <v>1104</v>
      </c>
      <c r="C13" s="6">
        <v>503</v>
      </c>
      <c r="D13" s="6">
        <v>24</v>
      </c>
      <c r="E13" s="6">
        <f>B13+C13</f>
        <v>1607</v>
      </c>
      <c r="F13" s="7">
        <v>1</v>
      </c>
    </row>
    <row r="14" spans="1:6" ht="30" customHeight="1">
      <c r="A14" s="8" t="s">
        <v>13</v>
      </c>
      <c r="B14" s="9">
        <v>1097</v>
      </c>
      <c r="C14" s="9">
        <v>491</v>
      </c>
      <c r="D14" s="14">
        <v>25</v>
      </c>
      <c r="E14" s="9">
        <f>B14+C14</f>
        <v>1588</v>
      </c>
      <c r="F14" s="10">
        <v>2</v>
      </c>
    </row>
    <row r="15" spans="1:6" ht="30" customHeight="1" thickBot="1">
      <c r="A15" s="15" t="s">
        <v>14</v>
      </c>
      <c r="B15" s="14">
        <v>1138</v>
      </c>
      <c r="C15" s="9">
        <v>426</v>
      </c>
      <c r="D15" s="9">
        <v>50</v>
      </c>
      <c r="E15" s="9">
        <f>B15+C15</f>
        <v>1564</v>
      </c>
      <c r="F15" s="10">
        <v>3</v>
      </c>
    </row>
    <row r="16" spans="1:6" ht="34.5" customHeight="1">
      <c r="A16" s="159" t="s">
        <v>15</v>
      </c>
      <c r="B16" s="159"/>
      <c r="C16" s="159"/>
      <c r="D16" s="159"/>
      <c r="E16" s="159"/>
      <c r="F16" s="159"/>
    </row>
    <row r="17" spans="1:6" ht="34.5" customHeight="1">
      <c r="A17" s="160"/>
      <c r="B17" s="160"/>
      <c r="C17" s="160"/>
      <c r="D17" s="160"/>
      <c r="E17" s="160"/>
      <c r="F17" s="160"/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mergeCells count="5">
    <mergeCell ref="A16:F17"/>
    <mergeCell ref="A12:F12"/>
    <mergeCell ref="A2:F3"/>
    <mergeCell ref="A4:F5"/>
    <mergeCell ref="A8:F8"/>
  </mergeCells>
  <conditionalFormatting sqref="E13:E15 E9:E11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zoomScale="90" zoomScaleNormal="90" workbookViewId="0" topLeftCell="A1">
      <selection activeCell="D25" sqref="D25"/>
    </sheetView>
  </sheetViews>
  <sheetFormatPr defaultColWidth="11.421875" defaultRowHeight="12.75"/>
  <cols>
    <col min="1" max="1" width="46.57421875" style="1" customWidth="1"/>
    <col min="2" max="6" width="16.57421875" style="1" customWidth="1"/>
    <col min="7" max="16384" width="14.8515625" style="1" customWidth="1"/>
  </cols>
  <sheetData>
    <row r="1" ht="15"/>
    <row r="2" spans="1:6" ht="15" customHeight="1">
      <c r="A2" s="164" t="s">
        <v>28</v>
      </c>
      <c r="B2" s="164"/>
      <c r="C2" s="164"/>
      <c r="D2" s="164"/>
      <c r="E2" s="164"/>
      <c r="F2" s="164"/>
    </row>
    <row r="3" spans="1:6" ht="15" customHeight="1">
      <c r="A3" s="164"/>
      <c r="B3" s="164"/>
      <c r="C3" s="164"/>
      <c r="D3" s="164"/>
      <c r="E3" s="164"/>
      <c r="F3" s="164"/>
    </row>
    <row r="4" spans="1:6" ht="15" customHeight="1">
      <c r="A4" s="165" t="s">
        <v>17</v>
      </c>
      <c r="B4" s="165"/>
      <c r="C4" s="165"/>
      <c r="D4" s="165"/>
      <c r="E4" s="165"/>
      <c r="F4" s="165"/>
    </row>
    <row r="5" spans="1:6" ht="15" customHeight="1">
      <c r="A5" s="165"/>
      <c r="B5" s="165"/>
      <c r="C5" s="165"/>
      <c r="D5" s="165"/>
      <c r="E5" s="165"/>
      <c r="F5" s="165"/>
    </row>
    <row r="6" ht="15.75" thickBot="1"/>
    <row r="7" spans="1:6" ht="34.5" customHeight="1" thickBot="1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</row>
    <row r="8" spans="1:6" ht="25.5" customHeight="1" thickBot="1">
      <c r="A8" s="167" t="s">
        <v>18</v>
      </c>
      <c r="B8" s="168"/>
      <c r="C8" s="168"/>
      <c r="D8" s="168"/>
      <c r="E8" s="168"/>
      <c r="F8" s="169"/>
    </row>
    <row r="9" spans="1:6" ht="30" customHeight="1">
      <c r="A9" s="16" t="s">
        <v>19</v>
      </c>
      <c r="B9" s="17">
        <v>1093</v>
      </c>
      <c r="C9" s="17">
        <v>477</v>
      </c>
      <c r="D9" s="17">
        <v>34</v>
      </c>
      <c r="E9" s="18">
        <f aca="true" t="shared" si="0" ref="E9:E14">SUM(B9:C9)</f>
        <v>1570</v>
      </c>
      <c r="F9" s="19">
        <v>1</v>
      </c>
    </row>
    <row r="10" spans="1:6" ht="30" customHeight="1">
      <c r="A10" s="20" t="s">
        <v>20</v>
      </c>
      <c r="B10" s="21">
        <v>1092</v>
      </c>
      <c r="C10" s="21">
        <v>419</v>
      </c>
      <c r="D10" s="21">
        <v>45</v>
      </c>
      <c r="E10" s="21">
        <f t="shared" si="0"/>
        <v>1511</v>
      </c>
      <c r="F10" s="22">
        <v>2</v>
      </c>
    </row>
    <row r="11" spans="1:6" ht="30" customHeight="1">
      <c r="A11" s="20" t="s">
        <v>21</v>
      </c>
      <c r="B11" s="21">
        <v>1099</v>
      </c>
      <c r="C11" s="21">
        <v>377</v>
      </c>
      <c r="D11" s="21">
        <v>54</v>
      </c>
      <c r="E11" s="21">
        <f t="shared" si="0"/>
        <v>1476</v>
      </c>
      <c r="F11" s="23">
        <v>3</v>
      </c>
    </row>
    <row r="12" spans="1:6" ht="30" customHeight="1">
      <c r="A12" s="20" t="s">
        <v>22</v>
      </c>
      <c r="B12" s="21">
        <v>979</v>
      </c>
      <c r="C12" s="21">
        <v>329</v>
      </c>
      <c r="D12" s="21">
        <v>68</v>
      </c>
      <c r="E12" s="21">
        <f t="shared" si="0"/>
        <v>1308</v>
      </c>
      <c r="F12" s="23">
        <v>4</v>
      </c>
    </row>
    <row r="13" spans="1:6" ht="30" customHeight="1">
      <c r="A13" s="20" t="s">
        <v>23</v>
      </c>
      <c r="B13" s="21">
        <v>945</v>
      </c>
      <c r="C13" s="21">
        <v>307</v>
      </c>
      <c r="D13" s="21">
        <v>86</v>
      </c>
      <c r="E13" s="21">
        <f t="shared" si="0"/>
        <v>1252</v>
      </c>
      <c r="F13" s="23">
        <v>5</v>
      </c>
    </row>
    <row r="14" spans="1:6" ht="30" customHeight="1" thickBot="1">
      <c r="A14" s="24" t="s">
        <v>24</v>
      </c>
      <c r="B14" s="25">
        <v>926</v>
      </c>
      <c r="C14" s="25">
        <v>259</v>
      </c>
      <c r="D14" s="25">
        <v>107</v>
      </c>
      <c r="E14" s="25">
        <f t="shared" si="0"/>
        <v>1185</v>
      </c>
      <c r="F14" s="26">
        <v>6</v>
      </c>
    </row>
    <row r="15" spans="1:6" ht="25.5" customHeight="1" thickBot="1">
      <c r="A15" s="161" t="s">
        <v>7</v>
      </c>
      <c r="B15" s="162"/>
      <c r="C15" s="162"/>
      <c r="D15" s="162"/>
      <c r="E15" s="162"/>
      <c r="F15" s="163"/>
    </row>
    <row r="16" spans="1:6" ht="30" customHeight="1">
      <c r="A16" s="16" t="s">
        <v>25</v>
      </c>
      <c r="B16" s="17">
        <v>1058</v>
      </c>
      <c r="C16" s="17">
        <v>457</v>
      </c>
      <c r="D16" s="17">
        <v>46</v>
      </c>
      <c r="E16" s="17">
        <f>SUM(B16:C16)</f>
        <v>1515</v>
      </c>
      <c r="F16" s="19">
        <v>1</v>
      </c>
    </row>
    <row r="17" spans="1:6" ht="30" customHeight="1">
      <c r="A17" s="20" t="s">
        <v>26</v>
      </c>
      <c r="B17" s="21">
        <v>1049</v>
      </c>
      <c r="C17" s="21">
        <v>438</v>
      </c>
      <c r="D17" s="21">
        <v>45</v>
      </c>
      <c r="E17" s="21">
        <f>SUM(B17:C17)</f>
        <v>1487</v>
      </c>
      <c r="F17" s="22">
        <v>2</v>
      </c>
    </row>
    <row r="18" spans="1:6" ht="30" customHeight="1">
      <c r="A18" s="20" t="s">
        <v>20</v>
      </c>
      <c r="B18" s="21">
        <v>1019</v>
      </c>
      <c r="C18" s="21">
        <v>442</v>
      </c>
      <c r="D18" s="21">
        <v>51</v>
      </c>
      <c r="E18" s="21">
        <f>SUM(B18:C18)</f>
        <v>1461</v>
      </c>
      <c r="F18" s="23">
        <v>3</v>
      </c>
    </row>
    <row r="19" spans="1:6" ht="30" customHeight="1" thickBot="1">
      <c r="A19" s="24" t="s">
        <v>23</v>
      </c>
      <c r="B19" s="25">
        <v>1037</v>
      </c>
      <c r="C19" s="25">
        <v>396</v>
      </c>
      <c r="D19" s="25">
        <v>57</v>
      </c>
      <c r="E19" s="25">
        <f>SUM(B19:C19)</f>
        <v>1433</v>
      </c>
      <c r="F19" s="26">
        <v>4</v>
      </c>
    </row>
    <row r="21" spans="1:6" ht="11.25" customHeight="1">
      <c r="A21" s="27"/>
      <c r="B21" s="28"/>
      <c r="C21" s="28"/>
      <c r="D21" s="28"/>
      <c r="E21" s="28"/>
      <c r="F21" s="29"/>
    </row>
    <row r="22" spans="1:6" ht="34.5" customHeight="1">
      <c r="A22" s="166" t="s">
        <v>27</v>
      </c>
      <c r="B22" s="166"/>
      <c r="C22" s="166"/>
      <c r="D22" s="166"/>
      <c r="E22" s="166"/>
      <c r="F22" s="166"/>
    </row>
    <row r="23" ht="34.5" customHeight="1"/>
    <row r="24" ht="34.5" customHeight="1">
      <c r="C24" s="30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mergeCells count="5">
    <mergeCell ref="A22:F22"/>
    <mergeCell ref="A2:F3"/>
    <mergeCell ref="A4:F5"/>
    <mergeCell ref="A8:F8"/>
    <mergeCell ref="A15:F15"/>
  </mergeCells>
  <conditionalFormatting sqref="E9:E14 E16:E19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5" sqref="A15:A16"/>
    </sheetView>
  </sheetViews>
  <sheetFormatPr defaultColWidth="11.421875" defaultRowHeight="12.75"/>
  <cols>
    <col min="1" max="1" width="22.00390625" style="31" customWidth="1"/>
    <col min="2" max="2" width="7.00390625" style="34" customWidth="1"/>
    <col min="3" max="3" width="6.57421875" style="34" customWidth="1"/>
    <col min="4" max="4" width="5.140625" style="34" customWidth="1"/>
    <col min="5" max="5" width="9.8515625" style="34" customWidth="1"/>
    <col min="6" max="6" width="7.421875" style="34" customWidth="1"/>
    <col min="7" max="7" width="20.7109375" style="31" customWidth="1"/>
    <col min="8" max="8" width="7.00390625" style="34" customWidth="1"/>
    <col min="9" max="9" width="6.57421875" style="34" customWidth="1"/>
    <col min="10" max="10" width="5.140625" style="34" customWidth="1"/>
    <col min="11" max="11" width="9.8515625" style="34" customWidth="1"/>
    <col min="12" max="16384" width="11.421875" style="31" customWidth="1"/>
  </cols>
  <sheetData>
    <row r="1" ht="18">
      <c r="A1" s="32" t="s">
        <v>47</v>
      </c>
    </row>
    <row r="3" spans="1:7" ht="15.75">
      <c r="A3" s="33" t="s">
        <v>29</v>
      </c>
      <c r="G3" s="33" t="s">
        <v>48</v>
      </c>
    </row>
    <row r="4" ht="15.75" thickBot="1"/>
    <row r="5" spans="1:11" ht="15.75" thickBot="1">
      <c r="A5" s="37" t="s">
        <v>36</v>
      </c>
      <c r="B5" s="38" t="s">
        <v>2</v>
      </c>
      <c r="C5" s="38" t="s">
        <v>37</v>
      </c>
      <c r="D5" s="38" t="s">
        <v>38</v>
      </c>
      <c r="E5" s="38" t="s">
        <v>39</v>
      </c>
      <c r="F5" s="39" t="s">
        <v>46</v>
      </c>
      <c r="G5" s="40" t="s">
        <v>36</v>
      </c>
      <c r="H5" s="38" t="s">
        <v>2</v>
      </c>
      <c r="I5" s="38" t="s">
        <v>37</v>
      </c>
      <c r="J5" s="38" t="s">
        <v>38</v>
      </c>
      <c r="K5" s="41" t="s">
        <v>39</v>
      </c>
    </row>
    <row r="6" spans="1:11" ht="15">
      <c r="A6" s="43" t="s">
        <v>30</v>
      </c>
      <c r="B6" s="44">
        <v>268</v>
      </c>
      <c r="C6" s="44">
        <v>131</v>
      </c>
      <c r="D6" s="44">
        <v>6</v>
      </c>
      <c r="E6" s="44">
        <f aca="true" t="shared" si="0" ref="E6:E11">SUM(B6:C6)</f>
        <v>399</v>
      </c>
      <c r="F6" s="45"/>
      <c r="G6" s="43" t="s">
        <v>40</v>
      </c>
      <c r="H6" s="44">
        <v>284</v>
      </c>
      <c r="I6" s="44">
        <v>110</v>
      </c>
      <c r="J6" s="44">
        <v>9</v>
      </c>
      <c r="K6" s="44">
        <f aca="true" t="shared" si="1" ref="K6:K11">SUM(H6:I6)</f>
        <v>394</v>
      </c>
    </row>
    <row r="7" spans="1:11" ht="15">
      <c r="A7" s="35" t="s">
        <v>31</v>
      </c>
      <c r="B7" s="36">
        <v>281</v>
      </c>
      <c r="C7" s="36">
        <v>112</v>
      </c>
      <c r="D7" s="36">
        <v>9</v>
      </c>
      <c r="E7" s="36">
        <f t="shared" si="0"/>
        <v>393</v>
      </c>
      <c r="F7" s="45"/>
      <c r="G7" s="35" t="s">
        <v>41</v>
      </c>
      <c r="H7" s="36">
        <v>309</v>
      </c>
      <c r="I7" s="36">
        <v>116</v>
      </c>
      <c r="J7" s="36">
        <v>6</v>
      </c>
      <c r="K7" s="36">
        <f t="shared" si="1"/>
        <v>425</v>
      </c>
    </row>
    <row r="8" spans="1:11" ht="15">
      <c r="A8" s="35" t="s">
        <v>32</v>
      </c>
      <c r="B8" s="36">
        <v>268</v>
      </c>
      <c r="C8" s="36">
        <v>113</v>
      </c>
      <c r="D8" s="36">
        <v>5</v>
      </c>
      <c r="E8" s="36">
        <f t="shared" si="0"/>
        <v>381</v>
      </c>
      <c r="F8" s="45"/>
      <c r="G8" s="35" t="s">
        <v>42</v>
      </c>
      <c r="H8" s="36">
        <v>283</v>
      </c>
      <c r="I8" s="36">
        <v>117</v>
      </c>
      <c r="J8" s="36">
        <v>4</v>
      </c>
      <c r="K8" s="36">
        <f t="shared" si="1"/>
        <v>400</v>
      </c>
    </row>
    <row r="9" spans="1:11" ht="15">
      <c r="A9" s="35" t="s">
        <v>33</v>
      </c>
      <c r="B9" s="36">
        <v>289</v>
      </c>
      <c r="C9" s="36">
        <v>142</v>
      </c>
      <c r="D9" s="36">
        <v>4</v>
      </c>
      <c r="E9" s="36">
        <f t="shared" si="0"/>
        <v>431</v>
      </c>
      <c r="F9" s="45"/>
      <c r="G9" s="35" t="s">
        <v>43</v>
      </c>
      <c r="H9" s="36">
        <v>280</v>
      </c>
      <c r="I9" s="36">
        <v>115</v>
      </c>
      <c r="J9" s="36">
        <v>11</v>
      </c>
      <c r="K9" s="36">
        <f t="shared" si="1"/>
        <v>395</v>
      </c>
    </row>
    <row r="10" spans="1:11" ht="15">
      <c r="A10" s="35" t="s">
        <v>34</v>
      </c>
      <c r="B10" s="36">
        <v>288</v>
      </c>
      <c r="C10" s="36">
        <v>131</v>
      </c>
      <c r="D10" s="36">
        <v>6</v>
      </c>
      <c r="E10" s="36">
        <f t="shared" si="0"/>
        <v>419</v>
      </c>
      <c r="F10" s="45"/>
      <c r="G10" s="35" t="s">
        <v>44</v>
      </c>
      <c r="H10" s="36">
        <v>291</v>
      </c>
      <c r="I10" s="36">
        <v>124</v>
      </c>
      <c r="J10" s="36">
        <v>4</v>
      </c>
      <c r="K10" s="36">
        <f t="shared" si="1"/>
        <v>415</v>
      </c>
    </row>
    <row r="11" spans="1:11" ht="15">
      <c r="A11" s="35" t="s">
        <v>35</v>
      </c>
      <c r="B11" s="36">
        <v>270</v>
      </c>
      <c r="C11" s="36">
        <v>133</v>
      </c>
      <c r="D11" s="36">
        <v>2</v>
      </c>
      <c r="E11" s="36">
        <f t="shared" si="0"/>
        <v>403</v>
      </c>
      <c r="F11" s="45"/>
      <c r="G11" s="35" t="s">
        <v>45</v>
      </c>
      <c r="H11" s="36">
        <v>285</v>
      </c>
      <c r="I11" s="36">
        <v>139</v>
      </c>
      <c r="J11" s="36">
        <v>3</v>
      </c>
      <c r="K11" s="36">
        <f t="shared" si="1"/>
        <v>424</v>
      </c>
    </row>
    <row r="12" spans="2:11" ht="15.75">
      <c r="B12" s="42">
        <f>SUM(B6:B11)</f>
        <v>1664</v>
      </c>
      <c r="C12" s="42">
        <f>SUM(C6:C11)</f>
        <v>762</v>
      </c>
      <c r="D12" s="42">
        <f>SUM(D6:D11)</f>
        <v>32</v>
      </c>
      <c r="E12" s="42">
        <f>SUM(E6:E11)</f>
        <v>2426</v>
      </c>
      <c r="F12" s="34">
        <f>E12-K12</f>
        <v>-27</v>
      </c>
      <c r="H12" s="42">
        <f>SUM(H6:H11)</f>
        <v>1732</v>
      </c>
      <c r="I12" s="42">
        <f>SUM(I6:I11)</f>
        <v>721</v>
      </c>
      <c r="J12" s="42">
        <f>SUM(J6:J11)</f>
        <v>37</v>
      </c>
      <c r="K12" s="42">
        <f>SUM(K6:K11)</f>
        <v>2453</v>
      </c>
    </row>
    <row r="14" ht="15">
      <c r="A14" s="46"/>
    </row>
    <row r="15" ht="18">
      <c r="A15" s="47" t="s">
        <v>49</v>
      </c>
    </row>
    <row r="16" ht="18">
      <c r="A16" s="47" t="s">
        <v>50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9">
      <selection activeCell="A53" sqref="A52:A53"/>
    </sheetView>
  </sheetViews>
  <sheetFormatPr defaultColWidth="11.421875" defaultRowHeight="12.75"/>
  <cols>
    <col min="1" max="1" width="25.421875" style="0" customWidth="1"/>
    <col min="2" max="2" width="14.7109375" style="0" customWidth="1"/>
    <col min="3" max="6" width="12.7109375" style="0" customWidth="1"/>
    <col min="7" max="7" width="8.7109375" style="0" customWidth="1"/>
  </cols>
  <sheetData>
    <row r="1" spans="1:6" ht="18">
      <c r="A1" s="171" t="s">
        <v>51</v>
      </c>
      <c r="B1" s="171"/>
      <c r="C1" s="171"/>
      <c r="D1" s="171"/>
      <c r="E1" s="171"/>
      <c r="F1" s="171"/>
    </row>
    <row r="3" spans="1:6" ht="15.75">
      <c r="A3" s="172" t="s">
        <v>52</v>
      </c>
      <c r="B3" s="172"/>
      <c r="C3" s="172"/>
      <c r="D3" s="172"/>
      <c r="E3" s="172"/>
      <c r="F3" s="172"/>
    </row>
    <row r="6" spans="1:7" ht="22.5" customHeight="1">
      <c r="A6" s="48" t="s">
        <v>1</v>
      </c>
      <c r="B6" s="170" t="s">
        <v>53</v>
      </c>
      <c r="C6" s="170"/>
      <c r="D6" s="170"/>
      <c r="E6" s="170"/>
      <c r="F6" s="170"/>
      <c r="G6" s="170"/>
    </row>
    <row r="7" ht="10.5" customHeight="1">
      <c r="H7" s="49"/>
    </row>
    <row r="8" spans="1:8" ht="20.25" customHeight="1">
      <c r="A8" s="50" t="s">
        <v>54</v>
      </c>
      <c r="B8" s="50" t="s">
        <v>55</v>
      </c>
      <c r="C8" s="50" t="s">
        <v>2</v>
      </c>
      <c r="D8" s="50" t="s">
        <v>56</v>
      </c>
      <c r="E8" s="50" t="s">
        <v>57</v>
      </c>
      <c r="F8" s="50" t="s">
        <v>58</v>
      </c>
      <c r="G8" s="51"/>
      <c r="H8" s="49"/>
    </row>
    <row r="9" spans="1:8" ht="22.5" customHeight="1">
      <c r="A9" s="52" t="s">
        <v>59</v>
      </c>
      <c r="B9" s="53" t="s">
        <v>60</v>
      </c>
      <c r="C9" s="54">
        <v>592</v>
      </c>
      <c r="D9" s="54">
        <v>296</v>
      </c>
      <c r="E9" s="54">
        <f aca="true" t="shared" si="0" ref="E9:E14">IF(SUM(C9:D9)&gt;0,SUM(C9:D9),"   ")</f>
        <v>888</v>
      </c>
      <c r="F9" s="54">
        <v>5</v>
      </c>
      <c r="G9" s="55"/>
      <c r="H9" s="49"/>
    </row>
    <row r="10" spans="1:8" ht="22.5" customHeight="1">
      <c r="A10" s="52" t="s">
        <v>61</v>
      </c>
      <c r="B10" s="53" t="s">
        <v>60</v>
      </c>
      <c r="C10" s="54">
        <v>599</v>
      </c>
      <c r="D10" s="54">
        <v>288</v>
      </c>
      <c r="E10" s="54">
        <f t="shared" si="0"/>
        <v>887</v>
      </c>
      <c r="F10" s="54">
        <v>4</v>
      </c>
      <c r="G10" s="55"/>
      <c r="H10" s="49"/>
    </row>
    <row r="11" spans="1:8" ht="22.5" customHeight="1">
      <c r="A11" s="52" t="s">
        <v>62</v>
      </c>
      <c r="B11" s="53" t="s">
        <v>60</v>
      </c>
      <c r="C11" s="54">
        <v>577</v>
      </c>
      <c r="D11" s="54">
        <v>276</v>
      </c>
      <c r="E11" s="54">
        <f t="shared" si="0"/>
        <v>853</v>
      </c>
      <c r="F11" s="54">
        <v>10</v>
      </c>
      <c r="G11" s="55"/>
      <c r="H11" s="49"/>
    </row>
    <row r="12" spans="1:8" ht="22.5" customHeight="1">
      <c r="A12" s="52" t="s">
        <v>63</v>
      </c>
      <c r="B12" s="53" t="s">
        <v>60</v>
      </c>
      <c r="C12" s="54">
        <v>572</v>
      </c>
      <c r="D12" s="54">
        <v>276</v>
      </c>
      <c r="E12" s="54">
        <f t="shared" si="0"/>
        <v>848</v>
      </c>
      <c r="F12" s="54">
        <v>11</v>
      </c>
      <c r="G12" s="55"/>
      <c r="H12" s="49"/>
    </row>
    <row r="13" spans="1:8" ht="22.5" customHeight="1">
      <c r="A13" s="52" t="s">
        <v>64</v>
      </c>
      <c r="B13" s="53" t="s">
        <v>60</v>
      </c>
      <c r="C13" s="54">
        <v>611</v>
      </c>
      <c r="D13" s="54">
        <v>292</v>
      </c>
      <c r="E13" s="54">
        <f t="shared" si="0"/>
        <v>903</v>
      </c>
      <c r="F13" s="54">
        <v>10</v>
      </c>
      <c r="G13" s="55"/>
      <c r="H13" s="49"/>
    </row>
    <row r="14" spans="1:8" ht="22.5" customHeight="1">
      <c r="A14" s="52" t="s">
        <v>65</v>
      </c>
      <c r="B14" s="53" t="s">
        <v>60</v>
      </c>
      <c r="C14" s="54">
        <v>580</v>
      </c>
      <c r="D14" s="54">
        <v>276</v>
      </c>
      <c r="E14" s="54">
        <f t="shared" si="0"/>
        <v>856</v>
      </c>
      <c r="F14" s="54">
        <v>6</v>
      </c>
      <c r="G14" s="55"/>
      <c r="H14" s="49"/>
    </row>
    <row r="15" spans="1:8" ht="22.5" customHeight="1" thickBot="1">
      <c r="A15" s="56"/>
      <c r="B15" s="57" t="s">
        <v>39</v>
      </c>
      <c r="C15" s="58">
        <f>SUM(C9:C14)</f>
        <v>3531</v>
      </c>
      <c r="D15" s="58">
        <f>SUM(D9:D14)</f>
        <v>1704</v>
      </c>
      <c r="E15" s="58">
        <f>SUM(E9:E14)</f>
        <v>5235</v>
      </c>
      <c r="F15" s="58">
        <f>SUM(F9:F14)</f>
        <v>46</v>
      </c>
      <c r="G15" s="59"/>
      <c r="H15" s="49"/>
    </row>
    <row r="16" ht="5.25" customHeight="1" thickTop="1"/>
    <row r="17" ht="7.5" customHeight="1"/>
    <row r="18" ht="7.5" customHeight="1"/>
    <row r="19" ht="7.5" customHeight="1"/>
    <row r="20" ht="7.5" customHeight="1"/>
    <row r="21" spans="1:7" ht="22.5" customHeight="1">
      <c r="A21" s="48" t="s">
        <v>1</v>
      </c>
      <c r="B21" s="170" t="s">
        <v>66</v>
      </c>
      <c r="C21" s="170"/>
      <c r="D21" s="170"/>
      <c r="E21" s="170"/>
      <c r="F21" s="170"/>
      <c r="G21" s="170"/>
    </row>
    <row r="22" ht="10.5" customHeight="1"/>
    <row r="23" spans="1:8" ht="20.25" customHeight="1">
      <c r="A23" s="50" t="s">
        <v>54</v>
      </c>
      <c r="B23" s="50" t="s">
        <v>55</v>
      </c>
      <c r="C23" s="50" t="s">
        <v>2</v>
      </c>
      <c r="D23" s="50" t="s">
        <v>56</v>
      </c>
      <c r="E23" s="50" t="s">
        <v>57</v>
      </c>
      <c r="F23" s="50" t="s">
        <v>58</v>
      </c>
      <c r="G23" s="51"/>
      <c r="H23" s="49"/>
    </row>
    <row r="24" spans="1:8" ht="22.5" customHeight="1">
      <c r="A24" s="52" t="s">
        <v>67</v>
      </c>
      <c r="B24" s="53" t="s">
        <v>60</v>
      </c>
      <c r="C24" s="54">
        <v>589</v>
      </c>
      <c r="D24" s="54">
        <v>256</v>
      </c>
      <c r="E24" s="54">
        <f aca="true" t="shared" si="1" ref="E24:E29">IF(SUM(C24:D24)&gt;0,SUM(C24:D24),"   ")</f>
        <v>845</v>
      </c>
      <c r="F24" s="54">
        <v>10</v>
      </c>
      <c r="G24" s="55"/>
      <c r="H24" s="49"/>
    </row>
    <row r="25" spans="1:8" ht="22.5" customHeight="1">
      <c r="A25" s="52" t="s">
        <v>68</v>
      </c>
      <c r="B25" s="53">
        <v>841586</v>
      </c>
      <c r="C25" s="54">
        <v>576</v>
      </c>
      <c r="D25" s="54">
        <v>281</v>
      </c>
      <c r="E25" s="54">
        <f t="shared" si="1"/>
        <v>857</v>
      </c>
      <c r="F25" s="54">
        <v>9</v>
      </c>
      <c r="G25" s="55"/>
      <c r="H25" s="49"/>
    </row>
    <row r="26" spans="1:8" ht="22.5" customHeight="1">
      <c r="A26" s="52" t="s">
        <v>69</v>
      </c>
      <c r="B26" s="53" t="s">
        <v>60</v>
      </c>
      <c r="C26" s="54">
        <v>559</v>
      </c>
      <c r="D26" s="54">
        <v>269</v>
      </c>
      <c r="E26" s="54">
        <f t="shared" si="1"/>
        <v>828</v>
      </c>
      <c r="F26" s="54">
        <v>5</v>
      </c>
      <c r="G26" s="55"/>
      <c r="H26" s="49"/>
    </row>
    <row r="27" spans="1:8" ht="22.5" customHeight="1">
      <c r="A27" s="52" t="s">
        <v>70</v>
      </c>
      <c r="B27" s="53" t="s">
        <v>60</v>
      </c>
      <c r="C27" s="54">
        <v>596</v>
      </c>
      <c r="D27" s="54">
        <v>314</v>
      </c>
      <c r="E27" s="54">
        <f t="shared" si="1"/>
        <v>910</v>
      </c>
      <c r="F27" s="54">
        <v>5</v>
      </c>
      <c r="G27" s="55"/>
      <c r="H27" s="49"/>
    </row>
    <row r="28" spans="1:8" ht="22.5" customHeight="1">
      <c r="A28" s="52" t="s">
        <v>71</v>
      </c>
      <c r="B28" s="53" t="s">
        <v>60</v>
      </c>
      <c r="C28" s="54">
        <v>593</v>
      </c>
      <c r="D28" s="54">
        <v>321</v>
      </c>
      <c r="E28" s="54">
        <f t="shared" si="1"/>
        <v>914</v>
      </c>
      <c r="F28" s="54">
        <v>3</v>
      </c>
      <c r="G28" s="55"/>
      <c r="H28" s="49"/>
    </row>
    <row r="29" spans="1:8" ht="22.5" customHeight="1">
      <c r="A29" s="52" t="s">
        <v>72</v>
      </c>
      <c r="B29" s="53" t="s">
        <v>60</v>
      </c>
      <c r="C29" s="54">
        <v>599</v>
      </c>
      <c r="D29" s="54">
        <v>327</v>
      </c>
      <c r="E29" s="54">
        <f t="shared" si="1"/>
        <v>926</v>
      </c>
      <c r="F29" s="54">
        <v>2</v>
      </c>
      <c r="G29" s="55"/>
      <c r="H29" s="49"/>
    </row>
    <row r="30" spans="1:8" ht="22.5" customHeight="1" thickBot="1">
      <c r="A30" s="56"/>
      <c r="B30" s="57" t="s">
        <v>39</v>
      </c>
      <c r="C30" s="58">
        <f>SUM(C24:C29)</f>
        <v>3512</v>
      </c>
      <c r="D30" s="58">
        <f>SUM(D24:D29)</f>
        <v>1768</v>
      </c>
      <c r="E30" s="58">
        <f>SUM(E24:E29)</f>
        <v>5280</v>
      </c>
      <c r="F30" s="58">
        <f>SUM(F24:F29)</f>
        <v>34</v>
      </c>
      <c r="G30" s="59"/>
      <c r="H30" s="49"/>
    </row>
    <row r="31" ht="4.5" customHeight="1" thickTop="1">
      <c r="B31" s="49"/>
    </row>
    <row r="32" ht="4.5" customHeight="1">
      <c r="B32" s="49"/>
    </row>
    <row r="33" ht="4.5" customHeight="1">
      <c r="B33" s="49"/>
    </row>
    <row r="34" ht="4.5" customHeight="1">
      <c r="B34" s="49"/>
    </row>
    <row r="35" ht="4.5" customHeight="1">
      <c r="B35" s="49"/>
    </row>
    <row r="36" ht="6.75" customHeight="1"/>
    <row r="37" spans="1:7" ht="22.5" customHeight="1">
      <c r="A37" s="48" t="s">
        <v>1</v>
      </c>
      <c r="B37" s="170" t="s">
        <v>73</v>
      </c>
      <c r="C37" s="170"/>
      <c r="D37" s="170"/>
      <c r="E37" s="170"/>
      <c r="F37" s="170"/>
      <c r="G37" s="170"/>
    </row>
    <row r="38" ht="10.5" customHeight="1"/>
    <row r="39" spans="1:8" ht="20.25" customHeight="1">
      <c r="A39" s="50" t="s">
        <v>54</v>
      </c>
      <c r="B39" s="50" t="s">
        <v>55</v>
      </c>
      <c r="C39" s="50" t="s">
        <v>2</v>
      </c>
      <c r="D39" s="50" t="s">
        <v>56</v>
      </c>
      <c r="E39" s="50" t="s">
        <v>57</v>
      </c>
      <c r="F39" s="50" t="s">
        <v>58</v>
      </c>
      <c r="G39" s="51"/>
      <c r="H39" s="49"/>
    </row>
    <row r="40" spans="1:8" ht="22.5" customHeight="1">
      <c r="A40" s="52" t="s">
        <v>74</v>
      </c>
      <c r="B40" s="53" t="s">
        <v>60</v>
      </c>
      <c r="C40" s="54">
        <v>610</v>
      </c>
      <c r="D40" s="54">
        <v>316</v>
      </c>
      <c r="E40" s="54">
        <f aca="true" t="shared" si="2" ref="E40:E45">IF(SUM(C40:D40)&gt;0,SUM(C40:D40),"   ")</f>
        <v>926</v>
      </c>
      <c r="F40" s="54">
        <v>4</v>
      </c>
      <c r="G40" s="55"/>
      <c r="H40" s="49"/>
    </row>
    <row r="41" spans="1:8" ht="22.5" customHeight="1">
      <c r="A41" s="52" t="s">
        <v>75</v>
      </c>
      <c r="B41" s="53" t="s">
        <v>60</v>
      </c>
      <c r="C41" s="54">
        <v>563</v>
      </c>
      <c r="D41" s="54">
        <v>240</v>
      </c>
      <c r="E41" s="54">
        <f t="shared" si="2"/>
        <v>803</v>
      </c>
      <c r="F41" s="54">
        <v>11</v>
      </c>
      <c r="G41" s="55"/>
      <c r="H41" s="49"/>
    </row>
    <row r="42" spans="1:8" ht="22.5" customHeight="1">
      <c r="A42" s="52" t="s">
        <v>76</v>
      </c>
      <c r="B42" s="53" t="s">
        <v>60</v>
      </c>
      <c r="C42" s="54">
        <v>609</v>
      </c>
      <c r="D42" s="54">
        <v>281</v>
      </c>
      <c r="E42" s="54">
        <f t="shared" si="2"/>
        <v>890</v>
      </c>
      <c r="F42" s="54">
        <v>9</v>
      </c>
      <c r="G42" s="55"/>
      <c r="H42" s="49"/>
    </row>
    <row r="43" spans="1:8" ht="22.5" customHeight="1">
      <c r="A43" s="52" t="s">
        <v>77</v>
      </c>
      <c r="B43" s="53" t="s">
        <v>60</v>
      </c>
      <c r="C43" s="54">
        <v>595</v>
      </c>
      <c r="D43" s="54">
        <v>276</v>
      </c>
      <c r="E43" s="54">
        <f t="shared" si="2"/>
        <v>871</v>
      </c>
      <c r="F43" s="54">
        <v>10</v>
      </c>
      <c r="G43" s="55"/>
      <c r="H43" s="49"/>
    </row>
    <row r="44" spans="1:8" ht="22.5" customHeight="1">
      <c r="A44" s="52" t="s">
        <v>78</v>
      </c>
      <c r="B44" s="53" t="s">
        <v>60</v>
      </c>
      <c r="C44" s="54">
        <v>570</v>
      </c>
      <c r="D44" s="54">
        <v>323</v>
      </c>
      <c r="E44" s="54">
        <f t="shared" si="2"/>
        <v>893</v>
      </c>
      <c r="F44" s="54">
        <v>6</v>
      </c>
      <c r="G44" s="55"/>
      <c r="H44" s="49"/>
    </row>
    <row r="45" spans="1:8" ht="22.5" customHeight="1">
      <c r="A45" s="52" t="s">
        <v>79</v>
      </c>
      <c r="B45" s="53" t="s">
        <v>60</v>
      </c>
      <c r="C45" s="54">
        <v>570</v>
      </c>
      <c r="D45" s="54">
        <v>289</v>
      </c>
      <c r="E45" s="54">
        <f t="shared" si="2"/>
        <v>859</v>
      </c>
      <c r="F45" s="60">
        <v>6</v>
      </c>
      <c r="G45" s="55"/>
      <c r="H45" s="49"/>
    </row>
    <row r="46" spans="1:8" ht="22.5" customHeight="1" thickBot="1">
      <c r="A46" s="56"/>
      <c r="B46" s="61" t="s">
        <v>39</v>
      </c>
      <c r="C46" s="62">
        <f>SUM(C40:C45)</f>
        <v>3517</v>
      </c>
      <c r="D46" s="62">
        <f>SUM(D40:D45)</f>
        <v>1725</v>
      </c>
      <c r="E46" s="62">
        <f>SUM(E40:E45)</f>
        <v>5242</v>
      </c>
      <c r="F46" s="62">
        <f>SUM(F40:F45)</f>
        <v>46</v>
      </c>
      <c r="G46" s="55"/>
      <c r="H46" s="49"/>
    </row>
    <row r="47" ht="13.5" thickTop="1">
      <c r="B47" s="49"/>
    </row>
    <row r="48" ht="12.75">
      <c r="B48" s="49"/>
    </row>
    <row r="49" ht="12.75">
      <c r="B49" s="49"/>
    </row>
    <row r="50" ht="12.75">
      <c r="A50" t="s">
        <v>80</v>
      </c>
    </row>
    <row r="52" ht="18">
      <c r="A52" s="47" t="s">
        <v>81</v>
      </c>
    </row>
    <row r="53" ht="18">
      <c r="A53" s="47" t="s">
        <v>50</v>
      </c>
    </row>
  </sheetData>
  <mergeCells count="5">
    <mergeCell ref="B37:G37"/>
    <mergeCell ref="A1:F1"/>
    <mergeCell ref="A3:F3"/>
    <mergeCell ref="B6:G6"/>
    <mergeCell ref="B21:G21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25" sqref="A25"/>
    </sheetView>
  </sheetViews>
  <sheetFormatPr defaultColWidth="11.421875" defaultRowHeight="12.75"/>
  <cols>
    <col min="1" max="1" width="20.7109375" style="0" customWidth="1"/>
    <col min="3" max="4" width="8.7109375" style="0" customWidth="1"/>
    <col min="5" max="5" width="10.7109375" style="0" customWidth="1"/>
    <col min="6" max="6" width="6.7109375" style="0" customWidth="1"/>
    <col min="7" max="7" width="3.28125" style="0" customWidth="1"/>
    <col min="8" max="8" width="20.7109375" style="0" customWidth="1"/>
    <col min="10" max="11" width="8.7109375" style="0" customWidth="1"/>
    <col min="12" max="12" width="10.7109375" style="0" customWidth="1"/>
    <col min="13" max="13" width="6.7109375" style="0" customWidth="1"/>
    <col min="14" max="14" width="3.28125" style="0" customWidth="1"/>
  </cols>
  <sheetData>
    <row r="1" spans="1:15" ht="18.75">
      <c r="A1" s="63" t="s">
        <v>82</v>
      </c>
      <c r="B1" s="64"/>
      <c r="C1" s="64"/>
      <c r="D1" s="65"/>
      <c r="E1" s="65"/>
      <c r="F1" s="65"/>
      <c r="G1" s="65"/>
      <c r="H1" s="66" t="s">
        <v>83</v>
      </c>
      <c r="I1" s="66"/>
      <c r="J1" s="66"/>
      <c r="K1" s="66"/>
      <c r="L1" s="66"/>
      <c r="M1" s="66"/>
      <c r="N1" s="65"/>
      <c r="O1" s="65"/>
    </row>
    <row r="2" spans="1:15" ht="15" customHeight="1">
      <c r="A2" s="66" t="s">
        <v>84</v>
      </c>
      <c r="B2" s="65"/>
      <c r="C2" s="65"/>
      <c r="D2" s="65"/>
      <c r="E2" s="65"/>
      <c r="F2" s="65"/>
      <c r="G2" s="65"/>
      <c r="H2" s="66" t="s">
        <v>85</v>
      </c>
      <c r="I2" s="66"/>
      <c r="J2" s="66"/>
      <c r="K2" s="66"/>
      <c r="L2" s="67">
        <v>68764</v>
      </c>
      <c r="M2" s="66"/>
      <c r="N2" s="65"/>
      <c r="O2" s="65"/>
    </row>
    <row r="3" spans="1:15" ht="19.5" customHeight="1">
      <c r="A3" s="63" t="s">
        <v>86</v>
      </c>
      <c r="B3" s="68"/>
      <c r="C3" s="68"/>
      <c r="D3" s="68"/>
      <c r="E3" s="68"/>
      <c r="F3" s="68"/>
      <c r="G3" s="68"/>
      <c r="H3" s="63" t="s">
        <v>87</v>
      </c>
      <c r="I3" s="68"/>
      <c r="J3" s="68"/>
      <c r="K3" s="68"/>
      <c r="L3" s="68"/>
      <c r="M3" s="65"/>
      <c r="N3" s="65"/>
      <c r="O3" s="65"/>
    </row>
    <row r="4" spans="1:15" ht="19.5" customHeight="1">
      <c r="A4" s="69" t="s">
        <v>88</v>
      </c>
      <c r="B4" s="70" t="s">
        <v>55</v>
      </c>
      <c r="C4" s="71" t="s">
        <v>2</v>
      </c>
      <c r="D4" s="70" t="s">
        <v>56</v>
      </c>
      <c r="E4" s="70" t="s">
        <v>39</v>
      </c>
      <c r="F4" s="70" t="s">
        <v>89</v>
      </c>
      <c r="G4" s="65"/>
      <c r="H4" s="69" t="s">
        <v>88</v>
      </c>
      <c r="I4" s="70" t="s">
        <v>55</v>
      </c>
      <c r="J4" s="71" t="s">
        <v>2</v>
      </c>
      <c r="K4" s="70" t="s">
        <v>56</v>
      </c>
      <c r="L4" s="70" t="s">
        <v>39</v>
      </c>
      <c r="M4" s="70" t="s">
        <v>89</v>
      </c>
      <c r="N4" s="65"/>
      <c r="O4" s="65"/>
    </row>
    <row r="5" spans="1:15" ht="27.75" customHeight="1">
      <c r="A5" s="72" t="s">
        <v>90</v>
      </c>
      <c r="B5" s="73"/>
      <c r="C5" s="74">
        <v>268</v>
      </c>
      <c r="D5" s="75">
        <v>133</v>
      </c>
      <c r="E5" s="75">
        <f aca="true" t="shared" si="0" ref="E5:E10">SUM(C5:D5)</f>
        <v>401</v>
      </c>
      <c r="F5" s="75">
        <v>6</v>
      </c>
      <c r="G5" s="76"/>
      <c r="H5" s="77" t="s">
        <v>91</v>
      </c>
      <c r="I5" s="78"/>
      <c r="J5" s="79">
        <v>297</v>
      </c>
      <c r="K5" s="80">
        <v>114</v>
      </c>
      <c r="L5" s="80">
        <f aca="true" t="shared" si="1" ref="L5:L10">SUM(J5:K5)</f>
        <v>411</v>
      </c>
      <c r="M5" s="80">
        <v>13</v>
      </c>
      <c r="N5" s="65"/>
      <c r="O5" s="65"/>
    </row>
    <row r="6" spans="1:15" ht="27.75" customHeight="1">
      <c r="A6" s="77" t="s">
        <v>92</v>
      </c>
      <c r="B6" s="78"/>
      <c r="C6" s="79">
        <v>280</v>
      </c>
      <c r="D6" s="80">
        <v>124</v>
      </c>
      <c r="E6" s="80">
        <f t="shared" si="0"/>
        <v>404</v>
      </c>
      <c r="F6" s="80">
        <v>7</v>
      </c>
      <c r="G6" s="76"/>
      <c r="H6" s="77" t="s">
        <v>93</v>
      </c>
      <c r="I6" s="78"/>
      <c r="J6" s="79">
        <v>272</v>
      </c>
      <c r="K6" s="80">
        <v>111</v>
      </c>
      <c r="L6" s="80">
        <f t="shared" si="1"/>
        <v>383</v>
      </c>
      <c r="M6" s="80">
        <v>7</v>
      </c>
      <c r="N6" s="65"/>
      <c r="O6" s="65"/>
    </row>
    <row r="7" spans="1:15" ht="27.75" customHeight="1">
      <c r="A7" s="77" t="s">
        <v>94</v>
      </c>
      <c r="B7" s="78"/>
      <c r="C7" s="79">
        <v>285</v>
      </c>
      <c r="D7" s="80">
        <v>143</v>
      </c>
      <c r="E7" s="80">
        <f t="shared" si="0"/>
        <v>428</v>
      </c>
      <c r="F7" s="80">
        <v>3</v>
      </c>
      <c r="G7" s="76"/>
      <c r="H7" s="72" t="s">
        <v>95</v>
      </c>
      <c r="I7" s="73"/>
      <c r="J7" s="74">
        <v>284</v>
      </c>
      <c r="K7" s="75">
        <v>88</v>
      </c>
      <c r="L7" s="75">
        <f t="shared" si="1"/>
        <v>372</v>
      </c>
      <c r="M7" s="75">
        <v>16</v>
      </c>
      <c r="N7" s="65"/>
      <c r="O7" s="65"/>
    </row>
    <row r="8" spans="1:15" ht="27.75" customHeight="1">
      <c r="A8" s="77" t="s">
        <v>96</v>
      </c>
      <c r="B8" s="78"/>
      <c r="C8" s="79">
        <v>292</v>
      </c>
      <c r="D8" s="80">
        <v>123</v>
      </c>
      <c r="E8" s="80">
        <f t="shared" si="0"/>
        <v>415</v>
      </c>
      <c r="F8" s="80">
        <v>4</v>
      </c>
      <c r="G8" s="76"/>
      <c r="H8" s="77" t="s">
        <v>97</v>
      </c>
      <c r="I8" s="78"/>
      <c r="J8" s="79">
        <v>274</v>
      </c>
      <c r="K8" s="80">
        <v>131</v>
      </c>
      <c r="L8" s="80">
        <f t="shared" si="1"/>
        <v>405</v>
      </c>
      <c r="M8" s="80">
        <v>5</v>
      </c>
      <c r="N8" s="65"/>
      <c r="O8" s="65"/>
    </row>
    <row r="9" spans="1:15" ht="27.75" customHeight="1">
      <c r="A9" s="77" t="s">
        <v>98</v>
      </c>
      <c r="B9" s="78"/>
      <c r="C9" s="79">
        <v>291</v>
      </c>
      <c r="D9" s="80">
        <v>123</v>
      </c>
      <c r="E9" s="80">
        <f t="shared" si="0"/>
        <v>414</v>
      </c>
      <c r="F9" s="80">
        <v>8</v>
      </c>
      <c r="G9" s="76"/>
      <c r="H9" s="77" t="s">
        <v>99</v>
      </c>
      <c r="I9" s="78"/>
      <c r="J9" s="79">
        <v>278</v>
      </c>
      <c r="K9" s="80">
        <v>116</v>
      </c>
      <c r="L9" s="80">
        <f t="shared" si="1"/>
        <v>394</v>
      </c>
      <c r="M9" s="80">
        <v>7</v>
      </c>
      <c r="N9" s="65"/>
      <c r="O9" s="65"/>
    </row>
    <row r="10" spans="1:15" ht="27.75" customHeight="1">
      <c r="A10" s="63" t="s">
        <v>100</v>
      </c>
      <c r="B10" s="65"/>
      <c r="C10" s="74">
        <f>C6+C7+C8+C9</f>
        <v>1148</v>
      </c>
      <c r="D10" s="74">
        <f>D6+D7+D8+D9</f>
        <v>513</v>
      </c>
      <c r="E10" s="75">
        <f t="shared" si="0"/>
        <v>1661</v>
      </c>
      <c r="F10" s="74">
        <f>F6+F7+F8+F9</f>
        <v>22</v>
      </c>
      <c r="G10" s="65"/>
      <c r="H10" s="63" t="s">
        <v>101</v>
      </c>
      <c r="I10" s="65"/>
      <c r="J10" s="74">
        <f>J5+J6+J8+J9</f>
        <v>1121</v>
      </c>
      <c r="K10" s="74">
        <f>K5+K6+K8+K9</f>
        <v>472</v>
      </c>
      <c r="L10" s="75">
        <f t="shared" si="1"/>
        <v>1593</v>
      </c>
      <c r="M10" s="74">
        <f>M5+M6+M8+M9</f>
        <v>32</v>
      </c>
      <c r="N10" s="65"/>
      <c r="O10" s="65"/>
    </row>
    <row r="11" spans="1:15" ht="27.75" customHeight="1">
      <c r="A11" s="63" t="s">
        <v>102</v>
      </c>
      <c r="B11" s="68"/>
      <c r="D11" s="68"/>
      <c r="E11" s="68"/>
      <c r="F11" s="68"/>
      <c r="G11" s="68"/>
      <c r="H11" s="63" t="s">
        <v>103</v>
      </c>
      <c r="I11" s="68"/>
      <c r="J11" s="68"/>
      <c r="K11" s="68"/>
      <c r="L11" s="68"/>
      <c r="M11" s="68"/>
      <c r="N11" s="65"/>
      <c r="O11" s="65"/>
    </row>
    <row r="12" spans="1:15" ht="19.5" customHeight="1">
      <c r="A12" s="69" t="s">
        <v>88</v>
      </c>
      <c r="B12" s="70" t="s">
        <v>55</v>
      </c>
      <c r="C12" s="71" t="s">
        <v>2</v>
      </c>
      <c r="D12" s="70" t="s">
        <v>56</v>
      </c>
      <c r="E12" s="70" t="s">
        <v>39</v>
      </c>
      <c r="F12" s="70" t="s">
        <v>89</v>
      </c>
      <c r="G12" s="65"/>
      <c r="H12" s="69" t="s">
        <v>88</v>
      </c>
      <c r="I12" s="70" t="s">
        <v>55</v>
      </c>
      <c r="J12" s="71" t="s">
        <v>2</v>
      </c>
      <c r="K12" s="70" t="s">
        <v>56</v>
      </c>
      <c r="L12" s="70" t="s">
        <v>39</v>
      </c>
      <c r="M12" s="70" t="s">
        <v>89</v>
      </c>
      <c r="N12" s="65"/>
      <c r="O12" s="65"/>
    </row>
    <row r="13" spans="1:15" ht="27.75" customHeight="1">
      <c r="A13" s="77" t="s">
        <v>104</v>
      </c>
      <c r="B13" s="78"/>
      <c r="C13" s="81">
        <v>292</v>
      </c>
      <c r="D13" s="78">
        <v>114</v>
      </c>
      <c r="E13" s="78">
        <f aca="true" t="shared" si="2" ref="E13:E18">SUM(C13:D13)</f>
        <v>406</v>
      </c>
      <c r="F13" s="78">
        <v>10</v>
      </c>
      <c r="G13" s="76"/>
      <c r="H13" s="72" t="s">
        <v>105</v>
      </c>
      <c r="I13" s="73"/>
      <c r="J13" s="74">
        <v>282</v>
      </c>
      <c r="K13" s="75">
        <v>124</v>
      </c>
      <c r="L13" s="75">
        <f aca="true" t="shared" si="3" ref="L13:L18">SUM(J13:K13)</f>
        <v>406</v>
      </c>
      <c r="M13" s="75">
        <v>10</v>
      </c>
      <c r="N13" s="65"/>
      <c r="O13" s="65"/>
    </row>
    <row r="14" spans="1:15" ht="27.75" customHeight="1">
      <c r="A14" s="77" t="s">
        <v>106</v>
      </c>
      <c r="B14" s="78"/>
      <c r="C14" s="81">
        <v>274</v>
      </c>
      <c r="D14" s="78">
        <v>145</v>
      </c>
      <c r="E14" s="78">
        <f t="shared" si="2"/>
        <v>419</v>
      </c>
      <c r="F14" s="78">
        <v>5</v>
      </c>
      <c r="G14" s="76"/>
      <c r="H14" s="77" t="s">
        <v>107</v>
      </c>
      <c r="I14" s="78"/>
      <c r="J14" s="79">
        <v>297</v>
      </c>
      <c r="K14" s="80">
        <v>123</v>
      </c>
      <c r="L14" s="80">
        <f t="shared" si="3"/>
        <v>420</v>
      </c>
      <c r="M14" s="80">
        <v>3</v>
      </c>
      <c r="N14" s="65"/>
      <c r="O14" s="65"/>
    </row>
    <row r="15" spans="1:15" ht="27.75" customHeight="1">
      <c r="A15" s="77" t="s">
        <v>108</v>
      </c>
      <c r="B15" s="78"/>
      <c r="C15" s="81">
        <v>287</v>
      </c>
      <c r="D15" s="78">
        <v>109</v>
      </c>
      <c r="E15" s="78">
        <f t="shared" si="2"/>
        <v>396</v>
      </c>
      <c r="F15" s="78">
        <v>11</v>
      </c>
      <c r="G15" s="76"/>
      <c r="H15" s="77" t="s">
        <v>109</v>
      </c>
      <c r="I15" s="78"/>
      <c r="J15" s="79">
        <v>284</v>
      </c>
      <c r="K15" s="80">
        <v>144</v>
      </c>
      <c r="L15" s="80">
        <f t="shared" si="3"/>
        <v>428</v>
      </c>
      <c r="M15" s="80">
        <v>5</v>
      </c>
      <c r="N15" s="65"/>
      <c r="O15" s="65"/>
    </row>
    <row r="16" spans="1:15" ht="27.75" customHeight="1">
      <c r="A16" s="72" t="s">
        <v>110</v>
      </c>
      <c r="B16" s="73"/>
      <c r="C16" s="82">
        <v>272</v>
      </c>
      <c r="D16" s="73">
        <v>111</v>
      </c>
      <c r="E16" s="73">
        <f t="shared" si="2"/>
        <v>383</v>
      </c>
      <c r="F16" s="73">
        <v>7</v>
      </c>
      <c r="G16" s="76"/>
      <c r="H16" s="77" t="s">
        <v>111</v>
      </c>
      <c r="I16" s="78"/>
      <c r="J16" s="79">
        <v>301</v>
      </c>
      <c r="K16" s="80">
        <v>141</v>
      </c>
      <c r="L16" s="80">
        <f t="shared" si="3"/>
        <v>442</v>
      </c>
      <c r="M16" s="80">
        <v>2</v>
      </c>
      <c r="N16" s="65"/>
      <c r="O16" s="65"/>
    </row>
    <row r="17" spans="1:15" ht="27.75" customHeight="1">
      <c r="A17" s="77" t="s">
        <v>112</v>
      </c>
      <c r="B17" s="78"/>
      <c r="C17" s="81">
        <v>282</v>
      </c>
      <c r="D17" s="78">
        <v>123</v>
      </c>
      <c r="E17" s="78">
        <f t="shared" si="2"/>
        <v>405</v>
      </c>
      <c r="F17" s="78">
        <v>5</v>
      </c>
      <c r="G17" s="76"/>
      <c r="H17" s="77" t="s">
        <v>113</v>
      </c>
      <c r="I17" s="78"/>
      <c r="J17" s="79">
        <v>267</v>
      </c>
      <c r="K17" s="80">
        <v>148</v>
      </c>
      <c r="L17" s="80">
        <f t="shared" si="3"/>
        <v>415</v>
      </c>
      <c r="M17" s="80">
        <v>4</v>
      </c>
      <c r="N17" s="65"/>
      <c r="O17" s="65"/>
    </row>
    <row r="18" spans="1:15" ht="27.75" customHeight="1">
      <c r="A18" s="63" t="s">
        <v>114</v>
      </c>
      <c r="B18" s="65"/>
      <c r="C18" s="82">
        <f>C13+C14+C15+C17</f>
        <v>1135</v>
      </c>
      <c r="D18" s="82">
        <f>D13+D14+D15+D17</f>
        <v>491</v>
      </c>
      <c r="E18" s="73">
        <f t="shared" si="2"/>
        <v>1626</v>
      </c>
      <c r="F18" s="82">
        <f>F13+F14+F15+F17</f>
        <v>31</v>
      </c>
      <c r="G18" s="65"/>
      <c r="H18" s="63" t="s">
        <v>115</v>
      </c>
      <c r="I18" s="65"/>
      <c r="J18" s="74">
        <f>J14+J15+J16+J17</f>
        <v>1149</v>
      </c>
      <c r="K18" s="74">
        <f>K14+K15+K16+K17</f>
        <v>556</v>
      </c>
      <c r="L18" s="75">
        <f t="shared" si="3"/>
        <v>1705</v>
      </c>
      <c r="M18" s="74">
        <f>M14+M15+M16+M17</f>
        <v>14</v>
      </c>
      <c r="N18" s="65"/>
      <c r="O18" s="65"/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0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9.5" customHeight="1">
      <c r="A21" s="47" t="s">
        <v>116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9.5" customHeight="1">
      <c r="A22" s="47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ht="19.5" customHeight="1"/>
    <row r="24" ht="19.5" customHeight="1"/>
    <row r="25" ht="16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 topLeftCell="A1">
      <selection activeCell="I34" sqref="I34"/>
    </sheetView>
  </sheetViews>
  <sheetFormatPr defaultColWidth="11.421875" defaultRowHeight="12.75"/>
  <cols>
    <col min="1" max="1" width="21.7109375" style="88" customWidth="1"/>
    <col min="2" max="2" width="7.421875" style="88" customWidth="1"/>
    <col min="3" max="3" width="8.140625" style="88" customWidth="1"/>
    <col min="4" max="5" width="7.7109375" style="88" customWidth="1"/>
    <col min="6" max="6" width="4.28125" style="88" customWidth="1"/>
    <col min="7" max="7" width="7.7109375" style="88" customWidth="1"/>
    <col min="8" max="8" width="3.140625" style="88" customWidth="1"/>
    <col min="9" max="9" width="21.7109375" style="88" customWidth="1"/>
    <col min="10" max="10" width="7.421875" style="88" customWidth="1"/>
    <col min="11" max="11" width="8.00390625" style="88" customWidth="1"/>
    <col min="12" max="13" width="7.7109375" style="88" customWidth="1"/>
    <col min="14" max="14" width="3.8515625" style="88" customWidth="1"/>
    <col min="15" max="15" width="7.7109375" style="88" customWidth="1"/>
    <col min="16" max="16384" width="11.421875" style="88" customWidth="1"/>
  </cols>
  <sheetData>
    <row r="1" s="83" customFormat="1" ht="6" customHeight="1"/>
    <row r="2" spans="1:10" s="83" customFormat="1" ht="33" customHeight="1">
      <c r="A2" s="84" t="s">
        <v>117</v>
      </c>
      <c r="C2" s="85"/>
      <c r="D2" s="85"/>
      <c r="E2" s="85"/>
      <c r="F2" s="85"/>
      <c r="G2" s="85"/>
      <c r="J2" s="84" t="s">
        <v>118</v>
      </c>
    </row>
    <row r="3" spans="1:14" ht="15">
      <c r="A3" s="86" t="s">
        <v>119</v>
      </c>
      <c r="B3" s="87" t="s">
        <v>120</v>
      </c>
      <c r="F3" s="83" t="s">
        <v>121</v>
      </c>
      <c r="H3" s="87" t="s">
        <v>122</v>
      </c>
      <c r="L3" s="83" t="s">
        <v>123</v>
      </c>
      <c r="M3" s="89">
        <v>39557</v>
      </c>
      <c r="N3" s="90"/>
    </row>
    <row r="4" spans="1:10" s="93" customFormat="1" ht="11.25" customHeight="1">
      <c r="A4" s="91" t="s">
        <v>124</v>
      </c>
      <c r="B4" s="92"/>
      <c r="I4" s="91" t="s">
        <v>125</v>
      </c>
      <c r="J4" s="94"/>
    </row>
    <row r="5" spans="1:10" ht="3.75" customHeight="1">
      <c r="A5" s="95"/>
      <c r="B5" s="96"/>
      <c r="D5" s="97"/>
      <c r="I5" s="95"/>
      <c r="J5" s="98"/>
    </row>
    <row r="6" spans="1:15" s="102" customFormat="1" ht="12" customHeight="1">
      <c r="A6" s="99" t="s">
        <v>54</v>
      </c>
      <c r="B6" s="100" t="s">
        <v>126</v>
      </c>
      <c r="C6" s="100" t="s">
        <v>55</v>
      </c>
      <c r="D6" s="100" t="s">
        <v>2</v>
      </c>
      <c r="E6" s="100" t="s">
        <v>56</v>
      </c>
      <c r="F6" s="100" t="s">
        <v>89</v>
      </c>
      <c r="G6" s="101" t="s">
        <v>39</v>
      </c>
      <c r="I6" s="99" t="s">
        <v>54</v>
      </c>
      <c r="J6" s="100" t="s">
        <v>126</v>
      </c>
      <c r="K6" s="100" t="s">
        <v>55</v>
      </c>
      <c r="L6" s="100" t="s">
        <v>2</v>
      </c>
      <c r="M6" s="100" t="s">
        <v>56</v>
      </c>
      <c r="N6" s="100" t="s">
        <v>89</v>
      </c>
      <c r="O6" s="101" t="s">
        <v>39</v>
      </c>
    </row>
    <row r="7" spans="1:15" s="109" customFormat="1" ht="15" customHeight="1">
      <c r="A7" s="103" t="s">
        <v>127</v>
      </c>
      <c r="B7" s="104"/>
      <c r="C7" s="105"/>
      <c r="D7" s="106">
        <v>269</v>
      </c>
      <c r="E7" s="106">
        <v>103</v>
      </c>
      <c r="F7" s="107">
        <v>13</v>
      </c>
      <c r="G7" s="108">
        <f>SUM(D7:E7)</f>
        <v>372</v>
      </c>
      <c r="I7" s="103" t="s">
        <v>128</v>
      </c>
      <c r="J7" s="104"/>
      <c r="K7" s="104"/>
      <c r="L7" s="106">
        <v>281</v>
      </c>
      <c r="M7" s="106">
        <v>81</v>
      </c>
      <c r="N7" s="107">
        <v>13</v>
      </c>
      <c r="O7" s="108">
        <f>SUM(L7:M7)</f>
        <v>362</v>
      </c>
    </row>
    <row r="8" spans="1:15" s="113" customFormat="1" ht="15" customHeight="1">
      <c r="A8" s="110" t="s">
        <v>129</v>
      </c>
      <c r="B8" s="111"/>
      <c r="C8" s="111"/>
      <c r="D8" s="106">
        <v>279</v>
      </c>
      <c r="E8" s="106">
        <v>132</v>
      </c>
      <c r="F8" s="106">
        <v>6</v>
      </c>
      <c r="G8" s="112">
        <f>SUM(D8:E8)</f>
        <v>411</v>
      </c>
      <c r="I8" s="110" t="s">
        <v>130</v>
      </c>
      <c r="J8" s="111"/>
      <c r="K8" s="111"/>
      <c r="L8" s="106">
        <v>298</v>
      </c>
      <c r="M8" s="106">
        <v>92</v>
      </c>
      <c r="N8" s="106">
        <v>12</v>
      </c>
      <c r="O8" s="106">
        <f>SUM(L8:M8)</f>
        <v>390</v>
      </c>
    </row>
    <row r="9" spans="1:15" s="113" customFormat="1" ht="15" customHeight="1">
      <c r="A9" s="114" t="s">
        <v>131</v>
      </c>
      <c r="B9" s="115"/>
      <c r="C9" s="115"/>
      <c r="D9" s="116">
        <v>282</v>
      </c>
      <c r="E9" s="116">
        <v>114</v>
      </c>
      <c r="F9" s="116">
        <v>8</v>
      </c>
      <c r="G9" s="117">
        <f>SUM(D9:E9)</f>
        <v>396</v>
      </c>
      <c r="I9" s="110" t="s">
        <v>132</v>
      </c>
      <c r="J9" s="111"/>
      <c r="K9" s="111"/>
      <c r="L9" s="106">
        <v>269</v>
      </c>
      <c r="M9" s="106">
        <v>132</v>
      </c>
      <c r="N9" s="106">
        <v>8</v>
      </c>
      <c r="O9" s="106">
        <f>SUM(L9:M9)</f>
        <v>401</v>
      </c>
    </row>
    <row r="10" spans="1:15" s="113" customFormat="1" ht="15" customHeight="1">
      <c r="A10" s="118" t="s">
        <v>133</v>
      </c>
      <c r="B10" s="119"/>
      <c r="C10" s="119"/>
      <c r="D10" s="120">
        <v>270</v>
      </c>
      <c r="E10" s="120">
        <v>104</v>
      </c>
      <c r="F10" s="120">
        <v>12</v>
      </c>
      <c r="G10" s="121">
        <f>SUM(D10:E10)</f>
        <v>374</v>
      </c>
      <c r="I10" s="118" t="s">
        <v>134</v>
      </c>
      <c r="J10" s="119"/>
      <c r="K10" s="119"/>
      <c r="L10" s="106">
        <v>310</v>
      </c>
      <c r="M10" s="106">
        <v>125</v>
      </c>
      <c r="N10" s="106">
        <v>8</v>
      </c>
      <c r="O10" s="106">
        <f>SUM(L10:M10)</f>
        <v>435</v>
      </c>
    </row>
    <row r="11" spans="1:15" s="127" customFormat="1" ht="15" customHeight="1">
      <c r="A11" s="122"/>
      <c r="B11" s="123" t="s">
        <v>6</v>
      </c>
      <c r="C11" s="124">
        <f>RANK(G11,(G11,O11,G19,O19,G27,O27,G357))</f>
        <v>5</v>
      </c>
      <c r="D11" s="125">
        <f>SUM(D7:D10)</f>
        <v>1100</v>
      </c>
      <c r="E11" s="125">
        <f>SUM(E7:E10)</f>
        <v>453</v>
      </c>
      <c r="F11" s="125">
        <f>SUM(F7:F10)</f>
        <v>39</v>
      </c>
      <c r="G11" s="126">
        <f>SUM(G7:G10)</f>
        <v>1553</v>
      </c>
      <c r="I11" s="128"/>
      <c r="J11" s="123" t="s">
        <v>6</v>
      </c>
      <c r="K11" s="124">
        <f>RANK(O11,(O11,G11,G19,O19,O27,G27,G35))</f>
        <v>4</v>
      </c>
      <c r="L11" s="126">
        <f>SUM(L7:L10)</f>
        <v>1158</v>
      </c>
      <c r="M11" s="126">
        <f>SUM(M7:M10)</f>
        <v>430</v>
      </c>
      <c r="N11" s="126">
        <f>SUM(N7:N10)</f>
        <v>41</v>
      </c>
      <c r="O11" s="126">
        <f>SUM(O7:O10)</f>
        <v>1588</v>
      </c>
    </row>
    <row r="12" spans="1:15" s="127" customFormat="1" ht="15.75" customHeight="1">
      <c r="A12" s="91" t="s">
        <v>207</v>
      </c>
      <c r="B12" s="129"/>
      <c r="C12" s="130"/>
      <c r="D12" s="131"/>
      <c r="E12" s="131"/>
      <c r="F12" s="131"/>
      <c r="G12" s="131"/>
      <c r="I12" s="91" t="s">
        <v>135</v>
      </c>
      <c r="J12" s="132"/>
      <c r="K12" s="130"/>
      <c r="L12" s="133"/>
      <c r="M12" s="133"/>
      <c r="N12" s="133"/>
      <c r="O12" s="133"/>
    </row>
    <row r="13" spans="1:15" s="127" customFormat="1" ht="3.75" customHeight="1">
      <c r="A13" s="130"/>
      <c r="B13" s="130"/>
      <c r="C13" s="130"/>
      <c r="D13" s="131"/>
      <c r="E13" s="131"/>
      <c r="F13" s="131"/>
      <c r="G13" s="131"/>
      <c r="I13" s="130"/>
      <c r="J13" s="130"/>
      <c r="K13" s="130"/>
      <c r="L13" s="133"/>
      <c r="M13" s="133"/>
      <c r="N13" s="133"/>
      <c r="O13" s="133"/>
    </row>
    <row r="14" spans="1:15" s="127" customFormat="1" ht="12.75" customHeight="1">
      <c r="A14" s="99" t="s">
        <v>54</v>
      </c>
      <c r="B14" s="100" t="s">
        <v>126</v>
      </c>
      <c r="C14" s="100" t="s">
        <v>55</v>
      </c>
      <c r="D14" s="100" t="s">
        <v>2</v>
      </c>
      <c r="E14" s="100" t="s">
        <v>56</v>
      </c>
      <c r="F14" s="100" t="s">
        <v>89</v>
      </c>
      <c r="G14" s="101" t="s">
        <v>39</v>
      </c>
      <c r="H14" s="102"/>
      <c r="I14" s="99" t="s">
        <v>54</v>
      </c>
      <c r="J14" s="100" t="s">
        <v>126</v>
      </c>
      <c r="K14" s="100" t="s">
        <v>55</v>
      </c>
      <c r="L14" s="100" t="s">
        <v>2</v>
      </c>
      <c r="M14" s="100" t="s">
        <v>56</v>
      </c>
      <c r="N14" s="100" t="s">
        <v>89</v>
      </c>
      <c r="O14" s="101" t="s">
        <v>39</v>
      </c>
    </row>
    <row r="15" spans="1:15" s="127" customFormat="1" ht="15" customHeight="1">
      <c r="A15" s="103" t="s">
        <v>136</v>
      </c>
      <c r="B15" s="104"/>
      <c r="C15" s="105"/>
      <c r="D15" s="106">
        <v>279</v>
      </c>
      <c r="E15" s="106">
        <v>139</v>
      </c>
      <c r="F15" s="106">
        <v>6</v>
      </c>
      <c r="G15" s="106">
        <f>SUM(D15:E15)</f>
        <v>418</v>
      </c>
      <c r="H15" s="109"/>
      <c r="I15" s="103" t="s">
        <v>137</v>
      </c>
      <c r="J15" s="104"/>
      <c r="K15" s="104"/>
      <c r="L15" s="106">
        <v>281</v>
      </c>
      <c r="M15" s="106">
        <v>134</v>
      </c>
      <c r="N15" s="106">
        <v>2</v>
      </c>
      <c r="O15" s="106">
        <f>SUM(L15:M15)</f>
        <v>415</v>
      </c>
    </row>
    <row r="16" spans="1:15" s="127" customFormat="1" ht="15" customHeight="1">
      <c r="A16" s="110" t="s">
        <v>138</v>
      </c>
      <c r="B16" s="111"/>
      <c r="C16" s="111"/>
      <c r="D16" s="106">
        <v>286</v>
      </c>
      <c r="E16" s="106">
        <v>150</v>
      </c>
      <c r="F16" s="106">
        <v>7</v>
      </c>
      <c r="G16" s="106">
        <f>SUM(D16:E16)</f>
        <v>436</v>
      </c>
      <c r="H16" s="109"/>
      <c r="I16" s="110" t="s">
        <v>139</v>
      </c>
      <c r="J16" s="111"/>
      <c r="K16" s="111"/>
      <c r="L16" s="106">
        <v>301</v>
      </c>
      <c r="M16" s="106">
        <v>140</v>
      </c>
      <c r="N16" s="106">
        <v>2</v>
      </c>
      <c r="O16" s="106">
        <f>SUM(L16:M16)</f>
        <v>441</v>
      </c>
    </row>
    <row r="17" spans="1:15" s="127" customFormat="1" ht="15" customHeight="1">
      <c r="A17" s="114" t="s">
        <v>140</v>
      </c>
      <c r="B17" s="111"/>
      <c r="C17" s="111"/>
      <c r="D17" s="106">
        <v>309</v>
      </c>
      <c r="E17" s="106">
        <v>123</v>
      </c>
      <c r="F17" s="106">
        <v>10</v>
      </c>
      <c r="G17" s="106">
        <f>SUM(D17:E17)</f>
        <v>432</v>
      </c>
      <c r="H17" s="109"/>
      <c r="I17" s="110" t="s">
        <v>141</v>
      </c>
      <c r="J17" s="111"/>
      <c r="K17" s="111"/>
      <c r="L17" s="106">
        <v>278</v>
      </c>
      <c r="M17" s="106">
        <v>113</v>
      </c>
      <c r="N17" s="106">
        <v>6</v>
      </c>
      <c r="O17" s="106">
        <f>SUM(L17:M17)</f>
        <v>391</v>
      </c>
    </row>
    <row r="18" spans="1:15" s="134" customFormat="1" ht="15" customHeight="1">
      <c r="A18" s="118" t="s">
        <v>142</v>
      </c>
      <c r="B18" s="119"/>
      <c r="C18" s="115"/>
      <c r="D18" s="106">
        <v>262</v>
      </c>
      <c r="E18" s="106">
        <v>130</v>
      </c>
      <c r="F18" s="106">
        <v>7</v>
      </c>
      <c r="G18" s="106">
        <f>SUM(D18:E18)</f>
        <v>392</v>
      </c>
      <c r="H18" s="109"/>
      <c r="I18" s="118" t="s">
        <v>143</v>
      </c>
      <c r="J18" s="119"/>
      <c r="K18" s="119"/>
      <c r="L18" s="106">
        <v>278</v>
      </c>
      <c r="M18" s="106">
        <v>122</v>
      </c>
      <c r="N18" s="106">
        <v>3</v>
      </c>
      <c r="O18" s="106">
        <f>SUM(L18:M18)</f>
        <v>400</v>
      </c>
    </row>
    <row r="19" spans="1:15" s="136" customFormat="1" ht="15" customHeight="1">
      <c r="A19" s="128"/>
      <c r="B19" s="123" t="s">
        <v>6</v>
      </c>
      <c r="C19" s="124">
        <f>RANK(G19,(G19,O11,O19,G27,G35,O27,G11))</f>
        <v>1</v>
      </c>
      <c r="D19" s="125">
        <f>SUM(D15:D18)</f>
        <v>1136</v>
      </c>
      <c r="E19" s="125">
        <f>SUM(E15:E18)</f>
        <v>542</v>
      </c>
      <c r="F19" s="125">
        <f>SUM(F15:F18)</f>
        <v>30</v>
      </c>
      <c r="G19" s="125">
        <f>SUM(G15:G18)</f>
        <v>1678</v>
      </c>
      <c r="H19" s="135"/>
      <c r="I19" s="128"/>
      <c r="J19" s="123" t="s">
        <v>6</v>
      </c>
      <c r="K19" s="124">
        <f>RANK(O19,(O19,G11,G19,O27,G35,G27,O11))</f>
        <v>2</v>
      </c>
      <c r="L19" s="126">
        <f>SUM(L15:L18)</f>
        <v>1138</v>
      </c>
      <c r="M19" s="126">
        <f>SUM(M15:M18)</f>
        <v>509</v>
      </c>
      <c r="N19" s="126">
        <f>SUM(N15:N18)</f>
        <v>13</v>
      </c>
      <c r="O19" s="126">
        <f>SUM(O15:O18)</f>
        <v>1647</v>
      </c>
    </row>
    <row r="20" spans="1:15" s="134" customFormat="1" ht="15.75">
      <c r="A20" s="91" t="s">
        <v>144</v>
      </c>
      <c r="B20" s="129"/>
      <c r="C20" s="130"/>
      <c r="D20" s="131"/>
      <c r="E20" s="131"/>
      <c r="F20" s="131"/>
      <c r="G20" s="131"/>
      <c r="H20" s="127"/>
      <c r="I20" s="91" t="s">
        <v>145</v>
      </c>
      <c r="J20" s="129"/>
      <c r="K20" s="130"/>
      <c r="L20" s="133"/>
      <c r="M20" s="133"/>
      <c r="N20" s="133"/>
      <c r="O20" s="133"/>
    </row>
    <row r="21" spans="1:15" s="134" customFormat="1" ht="3.75" customHeight="1">
      <c r="A21" s="130"/>
      <c r="B21" s="130"/>
      <c r="C21" s="130"/>
      <c r="D21" s="131"/>
      <c r="E21" s="131"/>
      <c r="F21" s="131"/>
      <c r="G21" s="131"/>
      <c r="H21" s="127"/>
      <c r="I21" s="130"/>
      <c r="J21" s="130"/>
      <c r="K21" s="130"/>
      <c r="L21" s="133"/>
      <c r="M21" s="133"/>
      <c r="N21" s="133"/>
      <c r="O21" s="133"/>
    </row>
    <row r="22" spans="1:15" s="134" customFormat="1" ht="12.75" customHeight="1">
      <c r="A22" s="99" t="s">
        <v>54</v>
      </c>
      <c r="B22" s="100" t="s">
        <v>126</v>
      </c>
      <c r="C22" s="100" t="s">
        <v>55</v>
      </c>
      <c r="D22" s="100" t="s">
        <v>2</v>
      </c>
      <c r="E22" s="100" t="s">
        <v>56</v>
      </c>
      <c r="F22" s="100" t="s">
        <v>89</v>
      </c>
      <c r="G22" s="101" t="s">
        <v>39</v>
      </c>
      <c r="H22" s="102"/>
      <c r="I22" s="99" t="s">
        <v>54</v>
      </c>
      <c r="J22" s="100" t="s">
        <v>126</v>
      </c>
      <c r="K22" s="100" t="s">
        <v>55</v>
      </c>
      <c r="L22" s="100" t="s">
        <v>2</v>
      </c>
      <c r="M22" s="100" t="s">
        <v>56</v>
      </c>
      <c r="N22" s="100" t="s">
        <v>89</v>
      </c>
      <c r="O22" s="101" t="s">
        <v>39</v>
      </c>
    </row>
    <row r="23" spans="1:15" s="134" customFormat="1" ht="15" customHeight="1">
      <c r="A23" s="103" t="s">
        <v>146</v>
      </c>
      <c r="B23" s="104"/>
      <c r="C23" s="105"/>
      <c r="D23" s="106">
        <v>291</v>
      </c>
      <c r="E23" s="106">
        <v>112</v>
      </c>
      <c r="F23" s="106">
        <v>10</v>
      </c>
      <c r="G23" s="106">
        <f>SUM(D23:E23)</f>
        <v>403</v>
      </c>
      <c r="H23" s="109"/>
      <c r="I23" s="103" t="s">
        <v>147</v>
      </c>
      <c r="J23" s="137"/>
      <c r="K23" s="137"/>
      <c r="L23" s="189">
        <v>284</v>
      </c>
      <c r="M23" s="189">
        <v>130</v>
      </c>
      <c r="N23" s="189">
        <v>9</v>
      </c>
      <c r="O23" s="189">
        <f>SUM(L23:M23)</f>
        <v>414</v>
      </c>
    </row>
    <row r="24" spans="1:15" s="134" customFormat="1" ht="15" customHeight="1">
      <c r="A24" s="110" t="s">
        <v>148</v>
      </c>
      <c r="B24" s="111"/>
      <c r="C24" s="111"/>
      <c r="D24" s="106">
        <v>263</v>
      </c>
      <c r="E24" s="106">
        <v>79</v>
      </c>
      <c r="F24" s="106">
        <v>15</v>
      </c>
      <c r="G24" s="106">
        <f>SUM(D24:E24)</f>
        <v>342</v>
      </c>
      <c r="H24" s="109"/>
      <c r="I24" s="110" t="s">
        <v>149</v>
      </c>
      <c r="J24" s="111"/>
      <c r="K24" s="111"/>
      <c r="L24" s="190">
        <v>284</v>
      </c>
      <c r="M24" s="191">
        <v>105</v>
      </c>
      <c r="N24" s="191">
        <v>9</v>
      </c>
      <c r="O24" s="192">
        <f>SUM(L24:M24)</f>
        <v>389</v>
      </c>
    </row>
    <row r="25" spans="1:15" s="134" customFormat="1" ht="15" customHeight="1">
      <c r="A25" s="114" t="s">
        <v>150</v>
      </c>
      <c r="B25" s="111"/>
      <c r="C25" s="111"/>
      <c r="D25" s="106">
        <v>287</v>
      </c>
      <c r="E25" s="106">
        <v>112</v>
      </c>
      <c r="F25" s="106">
        <v>10</v>
      </c>
      <c r="G25" s="106">
        <f>SUM(D25:E25)</f>
        <v>399</v>
      </c>
      <c r="H25" s="109"/>
      <c r="I25" s="114" t="s">
        <v>151</v>
      </c>
      <c r="J25" s="111"/>
      <c r="K25" s="111"/>
      <c r="L25" s="193">
        <v>257</v>
      </c>
      <c r="M25" s="194">
        <v>123</v>
      </c>
      <c r="N25" s="194">
        <v>3</v>
      </c>
      <c r="O25" s="195">
        <f>SUM(L25:M25)</f>
        <v>380</v>
      </c>
    </row>
    <row r="26" spans="1:15" s="134" customFormat="1" ht="15" customHeight="1">
      <c r="A26" s="118" t="s">
        <v>152</v>
      </c>
      <c r="B26" s="119"/>
      <c r="C26" s="119"/>
      <c r="D26" s="106">
        <v>271</v>
      </c>
      <c r="E26" s="106">
        <v>114</v>
      </c>
      <c r="F26" s="106">
        <v>8</v>
      </c>
      <c r="G26" s="106">
        <f>SUM(D26:E26)</f>
        <v>385</v>
      </c>
      <c r="H26" s="109"/>
      <c r="I26" s="118" t="s">
        <v>153</v>
      </c>
      <c r="J26" s="119"/>
      <c r="K26" s="119"/>
      <c r="L26" s="106">
        <v>306</v>
      </c>
      <c r="M26" s="106">
        <v>130</v>
      </c>
      <c r="N26" s="106">
        <v>4</v>
      </c>
      <c r="O26" s="106">
        <f>SUM(L26:M26)</f>
        <v>436</v>
      </c>
    </row>
    <row r="27" spans="1:15" s="134" customFormat="1" ht="15" customHeight="1">
      <c r="A27" s="128"/>
      <c r="B27" s="123" t="s">
        <v>6</v>
      </c>
      <c r="C27" s="124">
        <f>RANK(G27,(G27,O19,O27,G35,G11,O11,G19))</f>
        <v>6</v>
      </c>
      <c r="D27" s="125">
        <f>SUM(D23:D26)</f>
        <v>1112</v>
      </c>
      <c r="E27" s="125">
        <f>SUM(E23:E26)</f>
        <v>417</v>
      </c>
      <c r="F27" s="125">
        <f>SUM(F23:F26)</f>
        <v>43</v>
      </c>
      <c r="G27" s="125">
        <f>SUM(G23:G26)</f>
        <v>1529</v>
      </c>
      <c r="H27" s="135"/>
      <c r="I27" s="128"/>
      <c r="J27" s="123" t="s">
        <v>6</v>
      </c>
      <c r="K27" s="124">
        <f>RANK(O27,(O27,G19,G27,G11,O11,G35,O19))</f>
        <v>3</v>
      </c>
      <c r="L27" s="126">
        <f>SUM(L23:L26)</f>
        <v>1131</v>
      </c>
      <c r="M27" s="126">
        <f>SUM(M23:M26)</f>
        <v>488</v>
      </c>
      <c r="N27" s="126">
        <f>SUM(N23:N26)</f>
        <v>25</v>
      </c>
      <c r="O27" s="126">
        <f>SUM(O23:O26)</f>
        <v>1619</v>
      </c>
    </row>
    <row r="28" spans="1:15" s="134" customFormat="1" ht="12.75" customHeight="1">
      <c r="A28" s="91" t="s">
        <v>29</v>
      </c>
      <c r="B28" s="129"/>
      <c r="C28" s="130"/>
      <c r="D28" s="131"/>
      <c r="E28" s="131"/>
      <c r="F28" s="131"/>
      <c r="G28" s="131"/>
      <c r="H28" s="127"/>
      <c r="I28" s="139"/>
      <c r="J28" s="130"/>
      <c r="K28" s="130"/>
      <c r="L28" s="133"/>
      <c r="M28" s="133"/>
      <c r="N28" s="133"/>
      <c r="O28" s="133"/>
    </row>
    <row r="29" spans="1:15" s="134" customFormat="1" ht="3.75" customHeight="1">
      <c r="A29" s="130"/>
      <c r="B29" s="130"/>
      <c r="C29" s="130"/>
      <c r="D29" s="131"/>
      <c r="E29" s="131"/>
      <c r="F29" s="131"/>
      <c r="G29" s="131"/>
      <c r="H29" s="127"/>
      <c r="I29" s="130"/>
      <c r="J29" s="130"/>
      <c r="K29" s="130"/>
      <c r="L29" s="133"/>
      <c r="M29" s="133"/>
      <c r="N29" s="133"/>
      <c r="O29" s="133"/>
    </row>
    <row r="30" spans="1:15" s="134" customFormat="1" ht="12.75" customHeight="1">
      <c r="A30" s="99" t="s">
        <v>54</v>
      </c>
      <c r="B30" s="100" t="s">
        <v>126</v>
      </c>
      <c r="C30" s="100" t="s">
        <v>55</v>
      </c>
      <c r="D30" s="100" t="s">
        <v>2</v>
      </c>
      <c r="E30" s="100" t="s">
        <v>56</v>
      </c>
      <c r="F30" s="100" t="s">
        <v>89</v>
      </c>
      <c r="G30" s="101" t="s">
        <v>39</v>
      </c>
      <c r="H30" s="102"/>
      <c r="I30" s="140"/>
      <c r="J30" s="141"/>
      <c r="K30" s="141"/>
      <c r="L30" s="141"/>
      <c r="M30" s="141"/>
      <c r="N30" s="141"/>
      <c r="O30" s="141"/>
    </row>
    <row r="31" spans="1:15" s="134" customFormat="1" ht="15" customHeight="1">
      <c r="A31" s="103" t="s">
        <v>154</v>
      </c>
      <c r="B31" s="104"/>
      <c r="C31" s="105"/>
      <c r="D31" s="106">
        <v>273</v>
      </c>
      <c r="E31" s="106">
        <v>131</v>
      </c>
      <c r="F31" s="106">
        <v>3</v>
      </c>
      <c r="G31" s="106">
        <f>SUM(D31:E31)</f>
        <v>404</v>
      </c>
      <c r="H31" s="109"/>
      <c r="J31" s="143"/>
      <c r="K31" s="143"/>
      <c r="L31" s="144"/>
      <c r="M31" s="144"/>
      <c r="N31" s="144"/>
      <c r="O31" s="144"/>
    </row>
    <row r="32" spans="1:15" s="134" customFormat="1" ht="15" customHeight="1">
      <c r="A32" s="110" t="s">
        <v>155</v>
      </c>
      <c r="B32" s="111"/>
      <c r="C32" s="111"/>
      <c r="D32" s="106">
        <v>271</v>
      </c>
      <c r="E32" s="106">
        <v>106</v>
      </c>
      <c r="F32" s="106">
        <v>10</v>
      </c>
      <c r="G32" s="106">
        <f>SUM(D32:E32)</f>
        <v>377</v>
      </c>
      <c r="H32" s="109"/>
      <c r="I32" s="188"/>
      <c r="J32" s="143"/>
      <c r="K32" s="143"/>
      <c r="L32" s="144"/>
      <c r="M32" s="144"/>
      <c r="N32" s="144"/>
      <c r="O32" s="144"/>
    </row>
    <row r="33" spans="1:15" s="134" customFormat="1" ht="15" customHeight="1">
      <c r="A33" s="114" t="s">
        <v>156</v>
      </c>
      <c r="B33" s="111"/>
      <c r="C33" s="111"/>
      <c r="D33" s="106">
        <v>248</v>
      </c>
      <c r="E33" s="106">
        <v>110</v>
      </c>
      <c r="F33" s="106">
        <v>11</v>
      </c>
      <c r="G33" s="106">
        <f>SUM(D33:E33)</f>
        <v>358</v>
      </c>
      <c r="H33" s="109"/>
      <c r="I33" s="142"/>
      <c r="J33" s="143"/>
      <c r="K33" s="143"/>
      <c r="L33" s="144"/>
      <c r="M33" s="144"/>
      <c r="N33" s="144"/>
      <c r="O33" s="144"/>
    </row>
    <row r="34" spans="1:15" s="145" customFormat="1" ht="15" customHeight="1">
      <c r="A34" s="118" t="s">
        <v>157</v>
      </c>
      <c r="B34" s="138"/>
      <c r="C34" s="119"/>
      <c r="D34" s="106">
        <v>267</v>
      </c>
      <c r="E34" s="106">
        <v>115</v>
      </c>
      <c r="F34" s="106">
        <v>8</v>
      </c>
      <c r="G34" s="106">
        <f>SUM(D34:E34)</f>
        <v>382</v>
      </c>
      <c r="H34" s="109"/>
      <c r="I34" s="142"/>
      <c r="J34" s="143"/>
      <c r="K34" s="143"/>
      <c r="L34" s="144"/>
      <c r="M34" s="144"/>
      <c r="N34" s="144"/>
      <c r="O34" s="144"/>
    </row>
    <row r="35" spans="1:15" s="145" customFormat="1" ht="15" customHeight="1">
      <c r="A35" s="128"/>
      <c r="B35" s="123" t="s">
        <v>6</v>
      </c>
      <c r="C35" s="124">
        <f>RANK(G35,(G35,O11,O19,G19,G11,O27,G27))</f>
        <v>7</v>
      </c>
      <c r="D35" s="125">
        <f>SUM(D31:D34)</f>
        <v>1059</v>
      </c>
      <c r="E35" s="125">
        <f>SUM(E31:E34)</f>
        <v>462</v>
      </c>
      <c r="F35" s="125">
        <f>SUM(F31:F34)</f>
        <v>32</v>
      </c>
      <c r="G35" s="125">
        <f>SUM(G31:G34)</f>
        <v>1521</v>
      </c>
      <c r="H35" s="135"/>
      <c r="I35" s="146"/>
      <c r="J35" s="147"/>
      <c r="K35" s="148"/>
      <c r="L35" s="149"/>
      <c r="M35" s="149"/>
      <c r="N35" s="149"/>
      <c r="O35" s="149"/>
    </row>
    <row r="36" spans="1:15" s="145" customFormat="1" ht="16.5" customHeight="1">
      <c r="A36" s="146"/>
      <c r="B36" s="147"/>
      <c r="C36" s="148"/>
      <c r="D36" s="150"/>
      <c r="E36" s="150"/>
      <c r="F36" s="150"/>
      <c r="G36" s="150"/>
      <c r="H36" s="135"/>
      <c r="I36" s="146"/>
      <c r="J36" s="147"/>
      <c r="K36" s="148"/>
      <c r="L36" s="149"/>
      <c r="M36" s="149"/>
      <c r="N36" s="149"/>
      <c r="O36" s="149"/>
    </row>
    <row r="37" spans="1:12" s="152" customFormat="1" ht="14.25">
      <c r="A37" s="151" t="s">
        <v>158</v>
      </c>
      <c r="C37" s="153" t="s">
        <v>159</v>
      </c>
      <c r="F37" s="154" t="s">
        <v>160</v>
      </c>
      <c r="I37" s="154" t="s">
        <v>161</v>
      </c>
      <c r="J37" s="154" t="s">
        <v>162</v>
      </c>
      <c r="L37" s="154" t="s">
        <v>163</v>
      </c>
    </row>
    <row r="38" s="152" customFormat="1" ht="7.5" customHeight="1">
      <c r="C38" s="155"/>
    </row>
    <row r="39" spans="1:2" s="145" customFormat="1" ht="12.75" customHeight="1">
      <c r="A39" s="152" t="s">
        <v>164</v>
      </c>
      <c r="B39" s="188" t="s">
        <v>206</v>
      </c>
    </row>
    <row r="40" spans="1:15" s="145" customFormat="1" ht="12.75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8"/>
    </row>
    <row r="41" s="145" customFormat="1" ht="12.75" customHeight="1"/>
    <row r="42" spans="1:15" s="134" customFormat="1" ht="12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="134" customFormat="1" ht="15"/>
    <row r="59" s="97" customFormat="1" ht="12.75"/>
  </sheetData>
  <printOptions/>
  <pageMargins left="0.41" right="0.58" top="0.49" bottom="0.47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D25" sqref="D25"/>
    </sheetView>
  </sheetViews>
  <sheetFormatPr defaultColWidth="11.421875" defaultRowHeight="12.75"/>
  <cols>
    <col min="1" max="1" width="20.7109375" style="0" customWidth="1"/>
    <col min="2" max="2" width="9.421875" style="0" customWidth="1"/>
    <col min="3" max="3" width="9.28125" style="0" customWidth="1"/>
    <col min="4" max="4" width="8.7109375" style="0" customWidth="1"/>
    <col min="5" max="5" width="10.7109375" style="0" customWidth="1"/>
    <col min="6" max="6" width="6.7109375" style="0" customWidth="1"/>
    <col min="7" max="7" width="3.28125" style="0" customWidth="1"/>
    <col min="8" max="8" width="20.7109375" style="0" customWidth="1"/>
    <col min="9" max="9" width="9.140625" style="0" customWidth="1"/>
    <col min="10" max="11" width="8.7109375" style="0" customWidth="1"/>
    <col min="12" max="12" width="10.7109375" style="0" customWidth="1"/>
    <col min="13" max="13" width="6.7109375" style="0" customWidth="1"/>
    <col min="14" max="14" width="2.140625" style="0" customWidth="1"/>
  </cols>
  <sheetData>
    <row r="1" spans="1:14" ht="26.25" customHeight="1">
      <c r="A1" s="63" t="s">
        <v>82</v>
      </c>
      <c r="B1" s="63"/>
      <c r="C1" s="63"/>
      <c r="D1" s="63"/>
      <c r="E1" s="173"/>
      <c r="F1" s="174" t="s">
        <v>165</v>
      </c>
      <c r="G1" s="174"/>
      <c r="H1" s="174"/>
      <c r="I1" s="174"/>
      <c r="J1" s="174" t="s">
        <v>166</v>
      </c>
      <c r="K1" s="174"/>
      <c r="L1" s="65"/>
      <c r="M1" s="65"/>
      <c r="N1" s="65"/>
    </row>
    <row r="2" spans="1:14" ht="21" customHeight="1">
      <c r="A2" s="175" t="s">
        <v>167</v>
      </c>
      <c r="B2" s="176" t="s">
        <v>123</v>
      </c>
      <c r="C2" s="177">
        <v>39558</v>
      </c>
      <c r="D2" s="178"/>
      <c r="E2" s="178"/>
      <c r="F2" s="175"/>
      <c r="G2" s="175"/>
      <c r="H2" s="175" t="s">
        <v>168</v>
      </c>
      <c r="I2" s="175"/>
      <c r="J2" s="179"/>
      <c r="K2" s="175"/>
      <c r="L2" s="66"/>
      <c r="M2" s="65"/>
      <c r="N2" s="67" t="s">
        <v>169</v>
      </c>
    </row>
    <row r="3" spans="1:14" ht="30" customHeight="1">
      <c r="A3" s="180" t="s">
        <v>25</v>
      </c>
      <c r="B3" s="180"/>
      <c r="C3" s="180"/>
      <c r="D3" s="180"/>
      <c r="E3" s="180"/>
      <c r="F3" s="180"/>
      <c r="G3" s="180"/>
      <c r="H3" s="180" t="s">
        <v>124</v>
      </c>
      <c r="I3" s="180"/>
      <c r="J3" s="64"/>
      <c r="K3" s="64"/>
      <c r="L3" s="64"/>
      <c r="M3" s="64"/>
      <c r="N3" s="65"/>
    </row>
    <row r="4" spans="1:14" ht="18" customHeight="1">
      <c r="A4" s="69" t="s">
        <v>170</v>
      </c>
      <c r="B4" s="70" t="s">
        <v>171</v>
      </c>
      <c r="C4" s="70" t="s">
        <v>2</v>
      </c>
      <c r="D4" s="70" t="s">
        <v>56</v>
      </c>
      <c r="E4" s="70" t="s">
        <v>172</v>
      </c>
      <c r="F4" s="70" t="s">
        <v>173</v>
      </c>
      <c r="G4" s="65"/>
      <c r="H4" s="69" t="s">
        <v>170</v>
      </c>
      <c r="I4" s="70" t="s">
        <v>171</v>
      </c>
      <c r="J4" s="70" t="s">
        <v>2</v>
      </c>
      <c r="K4" s="70" t="s">
        <v>56</v>
      </c>
      <c r="L4" s="70" t="s">
        <v>172</v>
      </c>
      <c r="M4" s="70" t="s">
        <v>173</v>
      </c>
      <c r="N4" s="65"/>
    </row>
    <row r="5" spans="1:14" ht="30" customHeight="1">
      <c r="A5" s="77" t="s">
        <v>174</v>
      </c>
      <c r="B5" s="181" t="s">
        <v>175</v>
      </c>
      <c r="C5" s="78">
        <v>246</v>
      </c>
      <c r="D5" s="78">
        <v>129</v>
      </c>
      <c r="E5" s="78">
        <f>SUM(C5:D5)</f>
        <v>375</v>
      </c>
      <c r="F5" s="78">
        <v>5</v>
      </c>
      <c r="G5" s="66"/>
      <c r="H5" s="77" t="s">
        <v>176</v>
      </c>
      <c r="I5" s="181" t="s">
        <v>177</v>
      </c>
      <c r="J5" s="78">
        <v>259</v>
      </c>
      <c r="K5" s="78">
        <v>88</v>
      </c>
      <c r="L5" s="78">
        <f>SUM(J5:K5)</f>
        <v>347</v>
      </c>
      <c r="M5" s="78">
        <v>10</v>
      </c>
      <c r="N5" s="65"/>
    </row>
    <row r="6" spans="1:14" ht="30" customHeight="1">
      <c r="A6" s="77" t="s">
        <v>178</v>
      </c>
      <c r="B6" s="182" t="s">
        <v>179</v>
      </c>
      <c r="C6" s="78">
        <v>281</v>
      </c>
      <c r="D6" s="78">
        <v>109</v>
      </c>
      <c r="E6" s="78">
        <f>SUM(C6:D6)</f>
        <v>390</v>
      </c>
      <c r="F6" s="78">
        <v>6</v>
      </c>
      <c r="G6" s="66"/>
      <c r="H6" s="77" t="s">
        <v>180</v>
      </c>
      <c r="I6" s="181" t="s">
        <v>181</v>
      </c>
      <c r="J6" s="78">
        <v>254</v>
      </c>
      <c r="K6" s="78">
        <v>102</v>
      </c>
      <c r="L6" s="78">
        <f>SUM(J6:K6)</f>
        <v>356</v>
      </c>
      <c r="M6" s="78">
        <v>15</v>
      </c>
      <c r="N6" s="65"/>
    </row>
    <row r="7" spans="1:14" ht="30" customHeight="1">
      <c r="A7" s="77" t="s">
        <v>182</v>
      </c>
      <c r="B7" s="182" t="s">
        <v>183</v>
      </c>
      <c r="C7" s="78">
        <v>296</v>
      </c>
      <c r="D7" s="78">
        <v>111</v>
      </c>
      <c r="E7" s="78">
        <f>SUM(C7:D7)</f>
        <v>407</v>
      </c>
      <c r="F7" s="78">
        <v>8</v>
      </c>
      <c r="G7" s="66"/>
      <c r="H7" s="77" t="s">
        <v>184</v>
      </c>
      <c r="I7" s="181" t="s">
        <v>175</v>
      </c>
      <c r="J7" s="78">
        <v>247</v>
      </c>
      <c r="K7" s="78">
        <v>114</v>
      </c>
      <c r="L7" s="78">
        <f>SUM(J7:K7)</f>
        <v>361</v>
      </c>
      <c r="M7" s="78">
        <v>5</v>
      </c>
      <c r="N7" s="65"/>
    </row>
    <row r="8" spans="1:14" ht="30" customHeight="1">
      <c r="A8" s="77" t="s">
        <v>185</v>
      </c>
      <c r="B8" s="181" t="s">
        <v>181</v>
      </c>
      <c r="C8" s="78">
        <v>279</v>
      </c>
      <c r="D8" s="78">
        <v>131</v>
      </c>
      <c r="E8" s="78">
        <f>SUM(C8:D8)</f>
        <v>410</v>
      </c>
      <c r="F8" s="78">
        <v>3</v>
      </c>
      <c r="G8" s="66"/>
      <c r="H8" s="77" t="s">
        <v>186</v>
      </c>
      <c r="I8" s="181" t="s">
        <v>187</v>
      </c>
      <c r="J8" s="78">
        <v>271</v>
      </c>
      <c r="K8" s="78">
        <v>100</v>
      </c>
      <c r="L8" s="78">
        <f>SUM(J8:K8)</f>
        <v>371</v>
      </c>
      <c r="M8" s="78">
        <v>6</v>
      </c>
      <c r="N8" s="65"/>
    </row>
    <row r="9" spans="1:14" ht="30" customHeight="1">
      <c r="A9" s="183" t="s">
        <v>188</v>
      </c>
      <c r="B9" s="63" t="s">
        <v>6</v>
      </c>
      <c r="C9" s="75">
        <f>SUM(C5:C8)</f>
        <v>1102</v>
      </c>
      <c r="D9" s="75">
        <f>SUM(D5:D8)</f>
        <v>480</v>
      </c>
      <c r="E9" s="75">
        <f>SUM(E5:E8)</f>
        <v>1582</v>
      </c>
      <c r="F9" s="75">
        <f>SUM(F5:F8)</f>
        <v>22</v>
      </c>
      <c r="G9" s="66"/>
      <c r="H9" s="183" t="s">
        <v>189</v>
      </c>
      <c r="I9" s="63" t="s">
        <v>6</v>
      </c>
      <c r="J9" s="75">
        <f>SUM(J5:J8)</f>
        <v>1031</v>
      </c>
      <c r="K9" s="75">
        <f>SUM(K5:K8)</f>
        <v>404</v>
      </c>
      <c r="L9" s="75">
        <f>SUM(L5:L8)</f>
        <v>1435</v>
      </c>
      <c r="M9" s="75">
        <f>SUM(M5:M8)</f>
        <v>36</v>
      </c>
      <c r="N9" s="65"/>
    </row>
    <row r="10" spans="1:14" ht="15" customHeight="1">
      <c r="A10" s="65"/>
      <c r="B10" s="65"/>
      <c r="C10" s="65"/>
      <c r="D10" s="65"/>
      <c r="E10" s="65"/>
      <c r="F10" s="65"/>
      <c r="G10" s="65"/>
      <c r="I10" s="65"/>
      <c r="J10" s="65"/>
      <c r="K10" s="65"/>
      <c r="L10" s="65"/>
      <c r="M10" s="65"/>
      <c r="N10" s="65"/>
    </row>
    <row r="11" spans="1:14" ht="30" customHeight="1">
      <c r="A11" s="180" t="s">
        <v>135</v>
      </c>
      <c r="B11" s="180"/>
      <c r="C11" s="180"/>
      <c r="E11" s="180"/>
      <c r="F11" s="180"/>
      <c r="G11" s="180"/>
      <c r="H11" s="180" t="s">
        <v>10</v>
      </c>
      <c r="I11" s="180"/>
      <c r="J11" s="64"/>
      <c r="K11" s="64"/>
      <c r="L11" s="64"/>
      <c r="M11" s="64"/>
      <c r="N11" s="65"/>
    </row>
    <row r="12" spans="1:14" ht="18" customHeight="1">
      <c r="A12" s="184" t="s">
        <v>170</v>
      </c>
      <c r="B12" s="70" t="s">
        <v>171</v>
      </c>
      <c r="C12" s="185" t="s">
        <v>2</v>
      </c>
      <c r="D12" s="185" t="s">
        <v>56</v>
      </c>
      <c r="E12" s="185" t="s">
        <v>172</v>
      </c>
      <c r="F12" s="185" t="s">
        <v>173</v>
      </c>
      <c r="G12" s="65"/>
      <c r="H12" s="184" t="s">
        <v>170</v>
      </c>
      <c r="I12" s="70" t="s">
        <v>171</v>
      </c>
      <c r="J12" s="185" t="s">
        <v>2</v>
      </c>
      <c r="K12" s="185" t="s">
        <v>56</v>
      </c>
      <c r="L12" s="185" t="s">
        <v>172</v>
      </c>
      <c r="M12" s="185" t="s">
        <v>173</v>
      </c>
      <c r="N12" s="65"/>
    </row>
    <row r="13" spans="1:14" ht="30" customHeight="1">
      <c r="A13" s="77" t="s">
        <v>190</v>
      </c>
      <c r="B13" s="181" t="s">
        <v>187</v>
      </c>
      <c r="C13" s="78">
        <v>249</v>
      </c>
      <c r="D13" s="78">
        <v>123</v>
      </c>
      <c r="E13" s="78">
        <f>SUM(C13:D13)</f>
        <v>372</v>
      </c>
      <c r="F13" s="78">
        <v>4</v>
      </c>
      <c r="G13" s="66"/>
      <c r="H13" s="77" t="s">
        <v>191</v>
      </c>
      <c r="I13" s="181" t="s">
        <v>181</v>
      </c>
      <c r="J13" s="78">
        <v>262</v>
      </c>
      <c r="K13" s="78">
        <v>113</v>
      </c>
      <c r="L13" s="78">
        <f>SUM(J13:K13)</f>
        <v>375</v>
      </c>
      <c r="M13" s="78">
        <v>10</v>
      </c>
      <c r="N13" s="65"/>
    </row>
    <row r="14" spans="1:14" ht="30" customHeight="1">
      <c r="A14" s="77" t="s">
        <v>192</v>
      </c>
      <c r="B14" s="181" t="s">
        <v>175</v>
      </c>
      <c r="C14" s="78">
        <v>261</v>
      </c>
      <c r="D14" s="78">
        <v>98</v>
      </c>
      <c r="E14" s="78">
        <f>SUM(C14:D14)</f>
        <v>359</v>
      </c>
      <c r="F14" s="78">
        <v>8</v>
      </c>
      <c r="G14" s="66"/>
      <c r="H14" s="77" t="s">
        <v>193</v>
      </c>
      <c r="I14" s="181" t="s">
        <v>177</v>
      </c>
      <c r="J14" s="78">
        <v>264</v>
      </c>
      <c r="K14" s="78">
        <v>125</v>
      </c>
      <c r="L14" s="78">
        <f>SUM(J14:K14)</f>
        <v>389</v>
      </c>
      <c r="M14" s="78">
        <v>6</v>
      </c>
      <c r="N14" s="65"/>
    </row>
    <row r="15" spans="1:14" ht="30" customHeight="1">
      <c r="A15" s="77" t="s">
        <v>194</v>
      </c>
      <c r="B15" s="181" t="s">
        <v>181</v>
      </c>
      <c r="C15" s="78">
        <v>253</v>
      </c>
      <c r="D15" s="78">
        <v>133</v>
      </c>
      <c r="E15" s="78">
        <f>SUM(C15:D15)</f>
        <v>386</v>
      </c>
      <c r="F15" s="78">
        <v>5</v>
      </c>
      <c r="G15" s="66"/>
      <c r="H15" s="77" t="s">
        <v>195</v>
      </c>
      <c r="I15" s="181" t="s">
        <v>187</v>
      </c>
      <c r="J15" s="78">
        <v>274</v>
      </c>
      <c r="K15" s="78">
        <v>137</v>
      </c>
      <c r="L15" s="78">
        <f>SUM(J15:K15)</f>
        <v>411</v>
      </c>
      <c r="M15" s="78">
        <v>3</v>
      </c>
      <c r="N15" s="65"/>
    </row>
    <row r="16" spans="1:14" ht="30" customHeight="1">
      <c r="A16" s="77" t="s">
        <v>196</v>
      </c>
      <c r="B16" s="182" t="s">
        <v>197</v>
      </c>
      <c r="C16" s="78">
        <v>276</v>
      </c>
      <c r="D16" s="78">
        <v>141</v>
      </c>
      <c r="E16" s="78">
        <f>SUM(C16:D16)</f>
        <v>417</v>
      </c>
      <c r="F16" s="78">
        <v>4</v>
      </c>
      <c r="G16" s="66"/>
      <c r="H16" s="77" t="s">
        <v>198</v>
      </c>
      <c r="I16" s="181" t="s">
        <v>175</v>
      </c>
      <c r="J16" s="78">
        <v>285</v>
      </c>
      <c r="K16" s="78">
        <v>122</v>
      </c>
      <c r="L16" s="78">
        <f>SUM(J16:K16)</f>
        <v>407</v>
      </c>
      <c r="M16" s="78">
        <v>8</v>
      </c>
      <c r="N16" s="65"/>
    </row>
    <row r="17" spans="1:14" ht="30" customHeight="1">
      <c r="A17" s="183" t="s">
        <v>199</v>
      </c>
      <c r="B17" s="63" t="s">
        <v>6</v>
      </c>
      <c r="C17" s="75">
        <f>SUM(C13:C16)</f>
        <v>1039</v>
      </c>
      <c r="D17" s="75">
        <f>SUM(D13:D16)</f>
        <v>495</v>
      </c>
      <c r="E17" s="75">
        <f>SUM(E13:E16)</f>
        <v>1534</v>
      </c>
      <c r="F17" s="75">
        <f>SUM(F13:F16)</f>
        <v>21</v>
      </c>
      <c r="G17" s="175"/>
      <c r="H17" s="183" t="s">
        <v>200</v>
      </c>
      <c r="I17" s="63" t="s">
        <v>6</v>
      </c>
      <c r="J17" s="75">
        <f>SUM(J13:J16)</f>
        <v>1085</v>
      </c>
      <c r="K17" s="75">
        <f>SUM(K13:K16)</f>
        <v>497</v>
      </c>
      <c r="L17" s="75">
        <f>SUM(L13:L16)</f>
        <v>1582</v>
      </c>
      <c r="M17" s="75">
        <f>SUM(M13:M16)</f>
        <v>27</v>
      </c>
      <c r="N17" s="65"/>
    </row>
    <row r="18" spans="1:16" ht="30" customHeight="1">
      <c r="A18" s="186" t="s">
        <v>201</v>
      </c>
      <c r="B18" s="186"/>
      <c r="C18" s="186"/>
      <c r="D18" s="186" t="s">
        <v>202</v>
      </c>
      <c r="E18" s="65"/>
      <c r="F18" s="186"/>
      <c r="G18" s="186"/>
      <c r="H18" s="186"/>
      <c r="I18" s="186"/>
      <c r="J18" s="65"/>
      <c r="K18" s="186"/>
      <c r="L18" s="186"/>
      <c r="M18" s="186"/>
      <c r="N18" s="186"/>
      <c r="O18" s="186"/>
      <c r="P18" s="65"/>
    </row>
    <row r="19" spans="1:16" ht="24" customHeight="1">
      <c r="A19" s="186" t="s">
        <v>203</v>
      </c>
      <c r="B19" s="187" t="s">
        <v>204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65"/>
    </row>
    <row r="20" spans="1:16" ht="20.25" customHeight="1">
      <c r="A20" s="65"/>
      <c r="B20" s="187" t="s">
        <v>205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ht="15.75" customHeight="1"/>
    <row r="22" ht="15.75" customHeight="1"/>
    <row r="23" ht="15.75" customHeight="1"/>
    <row r="24" ht="15" customHeight="1"/>
    <row r="25" ht="15" customHeight="1"/>
    <row r="26" ht="15" customHeight="1"/>
    <row r="27" ht="15.75" customHeight="1"/>
    <row r="28" ht="15.75" customHeight="1"/>
    <row r="29" ht="15.75" customHeight="1"/>
    <row r="30" ht="15.75" customHeight="1"/>
    <row r="31" ht="15.7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printOptions/>
  <pageMargins left="0.5" right="0.59" top="0.49" bottom="0.5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hsf440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hsf440</dc:creator>
  <cp:keywords/>
  <dc:description/>
  <cp:lastModifiedBy>Gert</cp:lastModifiedBy>
  <cp:lastPrinted>2008-04-20T12:06:08Z</cp:lastPrinted>
  <dcterms:created xsi:type="dcterms:W3CDTF">2008-03-17T19:50:41Z</dcterms:created>
  <dcterms:modified xsi:type="dcterms:W3CDTF">2008-04-20T12:21:50Z</dcterms:modified>
  <cp:category/>
  <cp:version/>
  <cp:contentType/>
  <cp:contentStatus/>
</cp:coreProperties>
</file>